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6" windowWidth="15480" windowHeight="7428"/>
  </bookViews>
  <sheets>
    <sheet name="Introduction" sheetId="19" r:id="rId1"/>
    <sheet name="Input" sheetId="11" r:id="rId2"/>
    <sheet name="2.5 Current Population" sheetId="1" r:id="rId3"/>
    <sheet name="3.1 Future Population" sheetId="17" r:id="rId4"/>
    <sheet name="Flow" sheetId="14" state="hidden" r:id="rId5"/>
    <sheet name="3.2 Future Flow" sheetId="18" r:id="rId6"/>
  </sheets>
  <calcPr calcId="145621"/>
</workbook>
</file>

<file path=xl/calcChain.xml><?xml version="1.0" encoding="utf-8"?>
<calcChain xmlns="http://schemas.openxmlformats.org/spreadsheetml/2006/main">
  <c r="D6" i="17" l="1"/>
  <c r="B12" i="1" l="1"/>
  <c r="D7" i="17" s="1"/>
  <c r="I6" i="18" l="1"/>
  <c r="B10" i="18"/>
  <c r="B11" i="18"/>
  <c r="B12" i="18"/>
  <c r="B13" i="18"/>
  <c r="B14" i="18"/>
  <c r="B15" i="18"/>
  <c r="B16" i="18"/>
  <c r="B17" i="18"/>
  <c r="B18" i="18"/>
  <c r="B19" i="18"/>
  <c r="B20" i="18"/>
  <c r="B21" i="18"/>
  <c r="B22" i="18"/>
  <c r="B23" i="18"/>
  <c r="B24" i="18"/>
  <c r="B25" i="18"/>
  <c r="B26" i="18"/>
  <c r="B27" i="18"/>
  <c r="B28" i="18"/>
  <c r="B9" i="18"/>
  <c r="A10" i="18"/>
  <c r="A11" i="18" s="1"/>
  <c r="A12" i="18" s="1"/>
  <c r="A13" i="18" s="1"/>
  <c r="A14" i="18" s="1"/>
  <c r="A15" i="18" s="1"/>
  <c r="A16" i="18" s="1"/>
  <c r="A17" i="18" s="1"/>
  <c r="A18" i="18" s="1"/>
  <c r="A19" i="18" s="1"/>
  <c r="A20" i="18" s="1"/>
  <c r="A21" i="18" s="1"/>
  <c r="A22" i="18" s="1"/>
  <c r="A23" i="18" s="1"/>
  <c r="A24" i="18" s="1"/>
  <c r="A25" i="18" s="1"/>
  <c r="A26" i="18" s="1"/>
  <c r="A27" i="18" s="1"/>
  <c r="A28" i="18" s="1"/>
  <c r="A3" i="18"/>
  <c r="A2" i="18"/>
  <c r="D8" i="17"/>
  <c r="A12" i="17"/>
  <c r="A13" i="17" s="1"/>
  <c r="A14" i="17" s="1"/>
  <c r="A15" i="17" s="1"/>
  <c r="A16" i="17" s="1"/>
  <c r="A17" i="17" s="1"/>
  <c r="A18" i="17" s="1"/>
  <c r="A19" i="17" s="1"/>
  <c r="A20" i="17" s="1"/>
  <c r="A21" i="17" s="1"/>
  <c r="A22" i="17" s="1"/>
  <c r="A23" i="17" s="1"/>
  <c r="A24" i="17" s="1"/>
  <c r="A25" i="17" s="1"/>
  <c r="A26" i="17" s="1"/>
  <c r="A27" i="17" s="1"/>
  <c r="A28" i="17" s="1"/>
  <c r="A29" i="17" s="1"/>
  <c r="A30" i="17" s="1"/>
  <c r="A3" i="17"/>
  <c r="A2" i="17"/>
  <c r="B11" i="1"/>
  <c r="A3" i="1"/>
  <c r="A2" i="1"/>
  <c r="H8" i="17" l="1"/>
  <c r="D26" i="17"/>
  <c r="D18" i="17"/>
  <c r="D29" i="17"/>
  <c r="D21" i="17"/>
  <c r="D28" i="17"/>
  <c r="D20" i="17"/>
  <c r="D11" i="17"/>
  <c r="D19" i="17"/>
  <c r="D16" i="17"/>
  <c r="D15" i="17"/>
  <c r="D30" i="17"/>
  <c r="D22" i="17"/>
  <c r="D14" i="17"/>
  <c r="D25" i="17"/>
  <c r="D17" i="17"/>
  <c r="D24" i="17"/>
  <c r="D12" i="17"/>
  <c r="D23" i="17"/>
  <c r="D13" i="17"/>
  <c r="D27" i="17"/>
  <c r="H13" i="17" l="1"/>
  <c r="H23" i="17"/>
  <c r="H12" i="17"/>
  <c r="H14" i="17"/>
  <c r="H16" i="17"/>
  <c r="H18" i="17"/>
  <c r="H20" i="17"/>
  <c r="H22" i="17"/>
  <c r="H24" i="17"/>
  <c r="H26" i="17"/>
  <c r="H28" i="17"/>
  <c r="H30" i="17"/>
  <c r="H15" i="17"/>
  <c r="H17" i="17"/>
  <c r="H19" i="17"/>
  <c r="H21" i="17"/>
  <c r="H25" i="17"/>
  <c r="H27" i="17"/>
  <c r="H29" i="17"/>
  <c r="H11" i="17"/>
  <c r="E17" i="17"/>
  <c r="E25" i="17"/>
  <c r="E12" i="17"/>
  <c r="E20" i="17"/>
  <c r="E28" i="17"/>
  <c r="E23" i="17"/>
  <c r="E11" i="17"/>
  <c r="E18" i="17"/>
  <c r="E30" i="17"/>
  <c r="E22" i="17"/>
  <c r="E13" i="17"/>
  <c r="E21" i="17"/>
  <c r="E29" i="17"/>
  <c r="E16" i="17"/>
  <c r="E24" i="17"/>
  <c r="E15" i="17"/>
  <c r="E27" i="17"/>
  <c r="E14" i="17"/>
  <c r="E26" i="17"/>
  <c r="E19" i="17"/>
  <c r="D17" i="18" l="1"/>
  <c r="C17" i="18"/>
  <c r="E17" i="18" s="1"/>
  <c r="D13" i="18"/>
  <c r="C13" i="18"/>
  <c r="D14" i="18"/>
  <c r="C14" i="18"/>
  <c r="E14" i="18" s="1"/>
  <c r="D20" i="18"/>
  <c r="C20" i="18"/>
  <c r="E20" i="18" s="1"/>
  <c r="D16" i="18"/>
  <c r="C16" i="18"/>
  <c r="E16" i="18" s="1"/>
  <c r="D18" i="18"/>
  <c r="C18" i="18"/>
  <c r="D24" i="18"/>
  <c r="C24" i="18"/>
  <c r="E24" i="18" s="1"/>
  <c r="D25" i="18"/>
  <c r="C25" i="18"/>
  <c r="E25" i="18" s="1"/>
  <c r="D22" i="18"/>
  <c r="C22" i="18"/>
  <c r="E22" i="18" s="1"/>
  <c r="D27" i="18"/>
  <c r="C27" i="18"/>
  <c r="D11" i="18"/>
  <c r="C11" i="18"/>
  <c r="E11" i="18" s="1"/>
  <c r="D28" i="18"/>
  <c r="C28" i="18"/>
  <c r="E28" i="18" s="1"/>
  <c r="C9" i="18"/>
  <c r="D9" i="18"/>
  <c r="D26" i="18"/>
  <c r="C26" i="18"/>
  <c r="D10" i="18"/>
  <c r="C10" i="18"/>
  <c r="E10" i="18" s="1"/>
  <c r="D15" i="18"/>
  <c r="C15" i="18"/>
  <c r="E15" i="18" s="1"/>
  <c r="H27" i="18"/>
  <c r="G27" i="18"/>
  <c r="I27" i="18" s="1"/>
  <c r="J27" i="18" s="1"/>
  <c r="H23" i="18"/>
  <c r="G23" i="18"/>
  <c r="H17" i="18"/>
  <c r="G17" i="18"/>
  <c r="I17" i="18" s="1"/>
  <c r="J17" i="18" s="1"/>
  <c r="H13" i="18"/>
  <c r="G13" i="18"/>
  <c r="I13" i="18" s="1"/>
  <c r="J13" i="18" s="1"/>
  <c r="H26" i="18"/>
  <c r="G26" i="18"/>
  <c r="I26" i="18" s="1"/>
  <c r="J26" i="18" s="1"/>
  <c r="H22" i="18"/>
  <c r="G22" i="18"/>
  <c r="H18" i="18"/>
  <c r="G18" i="18"/>
  <c r="I18" i="18" s="1"/>
  <c r="J18" i="18" s="1"/>
  <c r="H14" i="18"/>
  <c r="G14" i="18"/>
  <c r="I14" i="18" s="1"/>
  <c r="J14" i="18" s="1"/>
  <c r="H10" i="18"/>
  <c r="G10" i="18"/>
  <c r="I10" i="18" s="1"/>
  <c r="J10" i="18" s="1"/>
  <c r="H11" i="18"/>
  <c r="G11" i="18"/>
  <c r="D12" i="18"/>
  <c r="C12" i="18"/>
  <c r="E12" i="18" s="1"/>
  <c r="D19" i="18"/>
  <c r="C19" i="18"/>
  <c r="E19" i="18" s="1"/>
  <c r="D21" i="18"/>
  <c r="C21" i="18"/>
  <c r="E21" i="18" s="1"/>
  <c r="D23" i="18"/>
  <c r="C23" i="18"/>
  <c r="G9" i="18"/>
  <c r="H9" i="18"/>
  <c r="H25" i="18"/>
  <c r="G25" i="18"/>
  <c r="I25" i="18" s="1"/>
  <c r="J25" i="18" s="1"/>
  <c r="H19" i="18"/>
  <c r="G19" i="18"/>
  <c r="I19" i="18" s="1"/>
  <c r="J19" i="18" s="1"/>
  <c r="H15" i="18"/>
  <c r="G15" i="18"/>
  <c r="H28" i="18"/>
  <c r="G28" i="18"/>
  <c r="I28" i="18" s="1"/>
  <c r="J28" i="18" s="1"/>
  <c r="H24" i="18"/>
  <c r="G24" i="18"/>
  <c r="I24" i="18" s="1"/>
  <c r="J24" i="18" s="1"/>
  <c r="H20" i="18"/>
  <c r="G20" i="18"/>
  <c r="I20" i="18" s="1"/>
  <c r="J20" i="18" s="1"/>
  <c r="H16" i="18"/>
  <c r="G16" i="18"/>
  <c r="H12" i="18"/>
  <c r="G12" i="18"/>
  <c r="I12" i="18" s="1"/>
  <c r="J12" i="18" s="1"/>
  <c r="H21" i="18"/>
  <c r="G21" i="18"/>
  <c r="I21" i="18" s="1"/>
  <c r="J21" i="18" s="1"/>
  <c r="J9" i="18"/>
  <c r="F9" i="18"/>
  <c r="I16" i="18" l="1"/>
  <c r="J16" i="18" s="1"/>
  <c r="I15" i="18"/>
  <c r="J15" i="18" s="1"/>
  <c r="E23" i="18"/>
  <c r="I11" i="18"/>
  <c r="J11" i="18" s="1"/>
  <c r="I22" i="18"/>
  <c r="J22" i="18" s="1"/>
  <c r="I23" i="18"/>
  <c r="J23" i="18" s="1"/>
  <c r="E26" i="18"/>
  <c r="E27" i="18"/>
  <c r="E18" i="18"/>
  <c r="E13" i="18"/>
  <c r="F11" i="18"/>
  <c r="F10" i="18"/>
  <c r="F12" i="18"/>
  <c r="I9" i="18"/>
  <c r="E9" i="18"/>
  <c r="F13" i="18"/>
  <c r="F16" i="18" l="1"/>
  <c r="F14" i="18"/>
  <c r="F15" i="18"/>
  <c r="F17" i="18"/>
  <c r="F18" i="18" l="1"/>
  <c r="F20" i="18"/>
  <c r="F19" i="18"/>
  <c r="F21" i="18"/>
  <c r="F22" i="18" l="1"/>
  <c r="F24" i="18" l="1"/>
  <c r="F25" i="18"/>
  <c r="F23" i="18"/>
  <c r="F27" i="18" l="1"/>
  <c r="F26" i="18"/>
  <c r="F28" i="18" l="1"/>
</calcChain>
</file>

<file path=xl/sharedStrings.xml><?xml version="1.0" encoding="utf-8"?>
<sst xmlns="http://schemas.openxmlformats.org/spreadsheetml/2006/main" count="74" uniqueCount="56">
  <si>
    <t>Project Name:</t>
  </si>
  <si>
    <t>Year</t>
  </si>
  <si>
    <t>(gpd)</t>
  </si>
  <si>
    <t>Enter information into the gray areas.</t>
  </si>
  <si>
    <t>LGU Name:</t>
  </si>
  <si>
    <t>U.S. Census Place or County:</t>
  </si>
  <si>
    <t>Metered</t>
  </si>
  <si>
    <t>Appendix Reference for U.S. Census Information:</t>
  </si>
  <si>
    <t>Persons per Square Mile in LGU:</t>
  </si>
  <si>
    <r>
      <t>LGU Land Area (miles</t>
    </r>
    <r>
      <rPr>
        <u/>
        <vertAlign val="superscript"/>
        <sz val="11"/>
        <color indexed="12"/>
        <rFont val="Calibri"/>
        <family val="2"/>
      </rPr>
      <t>2</t>
    </r>
    <r>
      <rPr>
        <u/>
        <sz val="11"/>
        <color indexed="12"/>
        <rFont val="Calibri"/>
        <family val="2"/>
      </rPr>
      <t>):</t>
    </r>
  </si>
  <si>
    <t>Pump Runtime</t>
  </si>
  <si>
    <t>Method 1 - Limited Service Area</t>
  </si>
  <si>
    <t>Method 2 - Large Service Area</t>
  </si>
  <si>
    <t>WWTP Only</t>
  </si>
  <si>
    <t>WWTP &amp; Water</t>
  </si>
  <si>
    <t xml:space="preserve">Complete the areas shown in gray.  Links are to U.S. Census Bureau websites for use with this table.  </t>
  </si>
  <si>
    <t>Complete the cells in gray.  Note that some cells may contain pulldown menu.  If so, please use pulldown menus to select data.</t>
  </si>
  <si>
    <t>Current LGU Population:</t>
  </si>
  <si>
    <t>County Name:</t>
  </si>
  <si>
    <t>Percentage of LGU Population in County:</t>
  </si>
  <si>
    <t>Percentage of Service Area in LGU:</t>
  </si>
  <si>
    <t>County Population</t>
  </si>
  <si>
    <t>LGU Population</t>
  </si>
  <si>
    <t>State Data Center</t>
  </si>
  <si>
    <t>Service Area Population</t>
  </si>
  <si>
    <t>Alternate Data Source:</t>
  </si>
  <si>
    <t>Appendix Reference:</t>
  </si>
  <si>
    <t>SDC Data</t>
  </si>
  <si>
    <t>Residential Flow</t>
  </si>
  <si>
    <t>Commercial Flow</t>
  </si>
  <si>
    <t>Industrial Flow</t>
  </si>
  <si>
    <t>Total Flow</t>
  </si>
  <si>
    <t>If using an alternative source of data, provide a justification for use of this data below and provide supporting information in an appendix of the ER/EID.</t>
  </si>
  <si>
    <t>Alternative Population Data Source:</t>
  </si>
  <si>
    <t>Alternative Flow Projections Used in Alternatives Analysis?</t>
  </si>
  <si>
    <t>Yes</t>
  </si>
  <si>
    <t>No</t>
  </si>
  <si>
    <t>If Yes, complete below.</t>
  </si>
  <si>
    <t>If the alternative flow projection was the one accepted for use in the alternatives analysis, then provide a justification as to why the alternative flow projections are preferred over the flows developed based on SDC population projections.</t>
  </si>
  <si>
    <t>SDC</t>
  </si>
  <si>
    <t>Other</t>
  </si>
  <si>
    <t>% of LGU in WWTP Service Area:</t>
  </si>
  <si>
    <r>
      <t>WWTP Service Area (miles</t>
    </r>
    <r>
      <rPr>
        <vertAlign val="superscript"/>
        <sz val="12"/>
        <rFont val="Times New Roman"/>
        <family val="1"/>
      </rPr>
      <t>2</t>
    </r>
    <r>
      <rPr>
        <sz val="12"/>
        <rFont val="Times New Roman"/>
        <family val="1"/>
      </rPr>
      <t>):</t>
    </r>
  </si>
  <si>
    <t>SDC Data Appendix Reference:</t>
  </si>
  <si>
    <t>Current Service Area Population:</t>
  </si>
  <si>
    <t>Current Population in Service Area:</t>
  </si>
  <si>
    <t>Table 2.5.  Current Population Analysis</t>
  </si>
  <si>
    <t>Total Population from ACS:</t>
  </si>
  <si>
    <t>Most Current County Population:</t>
  </si>
  <si>
    <t>Current Flow (gpd):</t>
  </si>
  <si>
    <t>Table 3.1.  Future Population Analysis</t>
  </si>
  <si>
    <t>Table 3.2.  Future Flow Analysis</t>
  </si>
  <si>
    <t>INTRODUCTION</t>
  </si>
  <si>
    <t>This workbook is to be completed in conjuntion with Subchapters 2.2 and 3.2 of Part B of the guidance related to wastewater treatment plants.  Follow the steps listed in Subchapters 2.2 and 3.2 by using the tables provided in this workbook.
For each worksheet, fill in the gray cells.  The worksheets will do the calculations for you.
If a worksheet needs to be unlocked, go to the Review tab and unprotect both the workbook and the worksheet.  There is no password associated with this workbook.</t>
  </si>
  <si>
    <t>To Start:</t>
  </si>
  <si>
    <t>Input</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</si>
</sst>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indexed="8"/>
      <name val="Calibri"/>
      <family val="2"/>
    </font>
    <font>
      <sz val="8"/>
      <name val="Calibri"/>
      <family val="2"/>
    </font>
    <font>
      <sz val="12"/>
      <color indexed="8"/>
      <name val="Times New Roman"/>
      <family val="1"/>
    </font>
    <font>
      <b/>
      <sz val="12"/>
      <color indexed="8"/>
      <name val="Times New Roman"/>
      <family val="1"/>
    </font>
    <font>
      <u/>
      <sz val="11"/>
      <color indexed="12"/>
      <name val="Calibri"/>
      <family val="2"/>
    </font>
    <font>
      <u/>
      <vertAlign val="superscript"/>
      <sz val="11"/>
      <color indexed="12"/>
      <name val="Calibri"/>
      <family val="2"/>
    </font>
    <font>
      <sz val="12"/>
      <name val="Times New Roman"/>
      <family val="1"/>
    </font>
    <font>
      <vertAlign val="superscript"/>
      <sz val="12"/>
      <name val="Times New Roman"/>
      <family val="1"/>
    </font>
    <font>
      <b/>
      <sz val="12"/>
      <name val="Times New Roman"/>
      <family val="1"/>
    </font>
    <font>
      <u/>
      <sz val="11"/>
      <color theme="10"/>
      <name val="Calibri"/>
      <family val="2"/>
    </font>
    <font>
      <sz val="12"/>
      <color theme="1"/>
      <name val="Times New Roman"/>
      <family val="1"/>
    </font>
    <font>
      <b/>
      <sz val="12"/>
      <color theme="1"/>
      <name val="Times New Roman"/>
      <family val="1"/>
    </font>
    <font>
      <i/>
      <sz val="12"/>
      <color theme="1"/>
      <name val="Times New Roman"/>
      <family val="1"/>
    </font>
    <font>
      <sz val="11"/>
      <name val="Calibri"/>
      <family val="2"/>
    </font>
    <font>
      <b/>
      <sz val="14"/>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01">
    <xf numFmtId="0" fontId="0" fillId="0" borderId="0" xfId="0"/>
    <xf numFmtId="0" fontId="0" fillId="0" borderId="0" xfId="0" applyAlignment="1">
      <alignment horizontal="right"/>
    </xf>
    <xf numFmtId="0" fontId="11" fillId="0" borderId="0" xfId="0" applyFont="1"/>
    <xf numFmtId="0" fontId="11" fillId="0" borderId="1" xfId="0" applyFont="1" applyBorder="1"/>
    <xf numFmtId="3" fontId="11" fillId="0" borderId="1" xfId="0" applyNumberFormat="1" applyFont="1" applyBorder="1"/>
    <xf numFmtId="10" fontId="3" fillId="0" borderId="0" xfId="2" applyNumberFormat="1" applyFont="1"/>
    <xf numFmtId="10" fontId="4" fillId="0" borderId="0" xfId="2" applyNumberFormat="1" applyFont="1"/>
    <xf numFmtId="0" fontId="12" fillId="0" borderId="0" xfId="0" applyFont="1" applyAlignment="1">
      <alignment horizontal="center" wrapText="1"/>
    </xf>
    <xf numFmtId="0" fontId="12" fillId="0" borderId="1" xfId="0" applyFont="1" applyBorder="1" applyAlignment="1">
      <alignment horizontal="center" wrapText="1"/>
    </xf>
    <xf numFmtId="10" fontId="11" fillId="0" borderId="1" xfId="0" applyNumberFormat="1" applyFont="1" applyBorder="1"/>
    <xf numFmtId="0" fontId="11" fillId="0" borderId="2" xfId="0" applyFont="1" applyBorder="1"/>
    <xf numFmtId="3" fontId="12" fillId="0" borderId="1" xfId="0" applyNumberFormat="1" applyFont="1" applyBorder="1"/>
    <xf numFmtId="0" fontId="11" fillId="0" borderId="3" xfId="0" applyFont="1" applyBorder="1"/>
    <xf numFmtId="0" fontId="11" fillId="0" borderId="7" xfId="0" applyFont="1" applyBorder="1"/>
    <xf numFmtId="0" fontId="11" fillId="0" borderId="8" xfId="0" applyFont="1" applyBorder="1"/>
    <xf numFmtId="0" fontId="11" fillId="0" borderId="9" xfId="0" applyFont="1" applyBorder="1" applyAlignment="1">
      <alignment horizontal="right"/>
    </xf>
    <xf numFmtId="0" fontId="11" fillId="0" borderId="1" xfId="0" applyFont="1" applyBorder="1" applyAlignment="1">
      <alignment horizontal="right" wrapText="1"/>
    </xf>
    <xf numFmtId="0" fontId="11" fillId="0" borderId="1" xfId="0" applyFont="1" applyBorder="1" applyAlignment="1">
      <alignment horizontal="right"/>
    </xf>
    <xf numFmtId="0" fontId="12" fillId="0" borderId="1" xfId="0" applyFont="1" applyBorder="1" applyAlignment="1">
      <alignment horizontal="center"/>
    </xf>
    <xf numFmtId="0" fontId="12" fillId="0" borderId="0" xfId="0" applyFont="1" applyBorder="1" applyAlignment="1"/>
    <xf numFmtId="0" fontId="13" fillId="0" borderId="0" xfId="0" applyFont="1" applyBorder="1" applyAlignment="1">
      <alignment wrapText="1"/>
    </xf>
    <xf numFmtId="0" fontId="10" fillId="0" borderId="1" xfId="1" applyBorder="1" applyAlignment="1" applyProtection="1">
      <alignment horizontal="right"/>
    </xf>
    <xf numFmtId="0" fontId="7" fillId="0" borderId="1" xfId="1" applyFont="1" applyBorder="1" applyAlignment="1" applyProtection="1">
      <alignment horizontal="right"/>
    </xf>
    <xf numFmtId="10" fontId="11" fillId="0" borderId="1" xfId="2" applyNumberFormat="1" applyFont="1" applyFill="1" applyBorder="1" applyAlignment="1"/>
    <xf numFmtId="0" fontId="9" fillId="0" borderId="1" xfId="1" applyFont="1" applyBorder="1" applyAlignment="1" applyProtection="1">
      <alignment horizontal="right" wrapText="1"/>
    </xf>
    <xf numFmtId="3" fontId="12" fillId="0" borderId="1" xfId="0" applyNumberFormat="1" applyFont="1" applyFill="1" applyBorder="1" applyAlignment="1"/>
    <xf numFmtId="3" fontId="11" fillId="0" borderId="1" xfId="0" applyNumberFormat="1" applyFont="1" applyFill="1" applyBorder="1" applyProtection="1"/>
    <xf numFmtId="10" fontId="11" fillId="0" borderId="0" xfId="0" applyNumberFormat="1" applyFont="1"/>
    <xf numFmtId="10" fontId="11" fillId="0" borderId="9" xfId="0" applyNumberFormat="1" applyFont="1" applyBorder="1"/>
    <xf numFmtId="0" fontId="11" fillId="0" borderId="10" xfId="0" applyFont="1" applyBorder="1"/>
    <xf numFmtId="0" fontId="11" fillId="0" borderId="11" xfId="0" applyFont="1" applyBorder="1"/>
    <xf numFmtId="0" fontId="11" fillId="0" borderId="9" xfId="0" applyFont="1" applyBorder="1"/>
    <xf numFmtId="3" fontId="11" fillId="0" borderId="1" xfId="0" applyNumberFormat="1" applyFont="1" applyBorder="1" applyProtection="1"/>
    <xf numFmtId="0" fontId="11" fillId="0" borderId="9" xfId="0" applyFont="1" applyBorder="1" applyAlignment="1">
      <alignment horizontal="right"/>
    </xf>
    <xf numFmtId="0" fontId="12" fillId="0" borderId="1" xfId="0" applyFont="1" applyBorder="1" applyAlignment="1">
      <alignment horizontal="center"/>
    </xf>
    <xf numFmtId="0" fontId="11" fillId="0" borderId="12" xfId="0" applyFont="1" applyBorder="1" applyAlignment="1">
      <alignment horizontal="right"/>
    </xf>
    <xf numFmtId="0" fontId="11" fillId="0" borderId="9" xfId="0" applyFont="1" applyBorder="1" applyAlignment="1">
      <alignment horizontal="right"/>
    </xf>
    <xf numFmtId="0" fontId="10" fillId="0" borderId="9" xfId="1" applyBorder="1" applyAlignment="1" applyProtection="1">
      <alignment horizontal="right"/>
    </xf>
    <xf numFmtId="0" fontId="12" fillId="0" borderId="1" xfId="0" applyFont="1" applyBorder="1" applyAlignment="1">
      <alignment horizontal="center" wrapText="1"/>
    </xf>
    <xf numFmtId="0" fontId="12" fillId="0" borderId="8" xfId="0" applyFont="1" applyBorder="1" applyAlignment="1">
      <alignment horizontal="center"/>
    </xf>
    <xf numFmtId="0" fontId="11" fillId="0" borderId="1" xfId="0" applyFont="1" applyFill="1" applyBorder="1" applyProtection="1"/>
    <xf numFmtId="2" fontId="11" fillId="0" borderId="1" xfId="0" applyNumberFormat="1" applyFont="1" applyFill="1" applyBorder="1" applyProtection="1"/>
    <xf numFmtId="0" fontId="11" fillId="0" borderId="8" xfId="0" applyFont="1" applyBorder="1" applyAlignment="1">
      <alignment horizontal="right"/>
    </xf>
    <xf numFmtId="0" fontId="11" fillId="0" borderId="11" xfId="0" applyFont="1" applyFill="1" applyBorder="1" applyAlignment="1" applyProtection="1">
      <alignment horizontal="right"/>
    </xf>
    <xf numFmtId="0" fontId="0" fillId="2" borderId="0" xfId="0" applyFill="1" applyProtection="1">
      <protection locked="0"/>
    </xf>
    <xf numFmtId="0" fontId="11" fillId="2" borderId="9" xfId="0" applyFont="1" applyFill="1" applyBorder="1" applyAlignment="1" applyProtection="1">
      <alignment horizontal="center" wrapText="1"/>
      <protection locked="0"/>
    </xf>
    <xf numFmtId="3" fontId="11" fillId="2" borderId="1" xfId="0" applyNumberFormat="1" applyFont="1" applyFill="1" applyBorder="1" applyAlignment="1" applyProtection="1">
      <protection locked="0"/>
    </xf>
    <xf numFmtId="4" fontId="11" fillId="2" borderId="1" xfId="0" applyNumberFormat="1" applyFont="1" applyFill="1" applyBorder="1" applyAlignment="1" applyProtection="1">
      <protection locked="0"/>
    </xf>
    <xf numFmtId="0" fontId="11" fillId="2" borderId="1" xfId="0" applyFont="1" applyFill="1" applyBorder="1" applyAlignment="1" applyProtection="1">
      <protection locked="0"/>
    </xf>
    <xf numFmtId="0" fontId="11" fillId="2" borderId="1" xfId="0" applyFont="1" applyFill="1" applyBorder="1" applyProtection="1">
      <protection locked="0"/>
    </xf>
    <xf numFmtId="3" fontId="11" fillId="2" borderId="1" xfId="0" applyNumberFormat="1" applyFont="1" applyFill="1" applyBorder="1" applyProtection="1">
      <protection locked="0"/>
    </xf>
    <xf numFmtId="0" fontId="11" fillId="2" borderId="9" xfId="0" applyFont="1" applyFill="1" applyBorder="1" applyProtection="1">
      <protection locked="0"/>
    </xf>
    <xf numFmtId="3" fontId="11" fillId="2" borderId="9" xfId="0" applyNumberFormat="1" applyFont="1" applyFill="1" applyBorder="1" applyProtection="1">
      <protection locked="0"/>
    </xf>
    <xf numFmtId="0" fontId="11" fillId="2" borderId="1" xfId="0" applyFont="1" applyFill="1" applyBorder="1" applyAlignment="1" applyProtection="1">
      <alignment horizontal="center"/>
      <protection locked="0"/>
    </xf>
    <xf numFmtId="0" fontId="11" fillId="2" borderId="6" xfId="0" applyFont="1" applyFill="1" applyBorder="1" applyProtection="1">
      <protection locked="0"/>
    </xf>
    <xf numFmtId="0" fontId="14" fillId="0" borderId="1" xfId="1" applyFont="1" applyBorder="1" applyAlignment="1" applyProtection="1">
      <alignment horizontal="right"/>
    </xf>
    <xf numFmtId="3" fontId="11" fillId="2" borderId="7" xfId="0" applyNumberFormat="1" applyFont="1" applyFill="1" applyBorder="1" applyProtection="1">
      <protection locked="0"/>
    </xf>
    <xf numFmtId="0" fontId="12" fillId="0" borderId="5" xfId="0" applyFont="1" applyBorder="1" applyAlignment="1">
      <alignment horizontal="left"/>
    </xf>
    <xf numFmtId="0" fontId="12" fillId="0" borderId="4" xfId="0" applyFont="1" applyBorder="1" applyAlignment="1">
      <alignment horizontal="center" wrapText="1"/>
    </xf>
    <xf numFmtId="0" fontId="12" fillId="0" borderId="6" xfId="0" applyFont="1" applyBorder="1" applyAlignment="1">
      <alignment horizontal="center" wrapText="1"/>
    </xf>
    <xf numFmtId="0" fontId="12" fillId="0" borderId="13" xfId="0" applyFont="1" applyBorder="1" applyAlignment="1">
      <alignment horizontal="center" wrapText="1"/>
    </xf>
    <xf numFmtId="0" fontId="12" fillId="0" borderId="14" xfId="0" applyFont="1" applyBorder="1" applyAlignment="1">
      <alignment horizontal="center" wrapText="1"/>
    </xf>
    <xf numFmtId="0" fontId="12" fillId="0" borderId="7" xfId="0" applyFont="1" applyBorder="1" applyAlignment="1">
      <alignment horizontal="center" wrapText="1"/>
    </xf>
    <xf numFmtId="0" fontId="12" fillId="0" borderId="12" xfId="0" applyFont="1" applyBorder="1" applyAlignment="1">
      <alignment horizontal="center" wrapText="1"/>
    </xf>
    <xf numFmtId="0" fontId="13" fillId="0" borderId="10" xfId="0" applyFont="1" applyBorder="1" applyAlignment="1">
      <alignment horizontal="left" wrapText="1"/>
    </xf>
    <xf numFmtId="0" fontId="13" fillId="0" borderId="9" xfId="0" applyFont="1" applyBorder="1" applyAlignment="1">
      <alignment horizontal="left" wrapText="1"/>
    </xf>
    <xf numFmtId="0" fontId="13" fillId="0" borderId="1" xfId="0" applyFont="1" applyBorder="1" applyAlignment="1">
      <alignment horizontal="left" wrapText="1"/>
    </xf>
    <xf numFmtId="0" fontId="11" fillId="0" borderId="1" xfId="0" applyFont="1" applyBorder="1" applyAlignment="1">
      <alignment horizontal="right"/>
    </xf>
    <xf numFmtId="0" fontId="11" fillId="2" borderId="10"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1" fillId="0" borderId="10" xfId="0" applyFont="1" applyBorder="1" applyAlignment="1">
      <alignment horizontal="right"/>
    </xf>
    <xf numFmtId="0" fontId="11" fillId="0" borderId="11" xfId="0" applyFont="1" applyBorder="1" applyAlignment="1">
      <alignment horizontal="right"/>
    </xf>
    <xf numFmtId="0" fontId="11" fillId="2" borderId="10" xfId="0" applyFont="1" applyFill="1" applyBorder="1" applyAlignment="1" applyProtection="1">
      <alignment horizontal="left"/>
      <protection locked="0"/>
    </xf>
    <xf numFmtId="0" fontId="11" fillId="2" borderId="9" xfId="0" applyFont="1" applyFill="1" applyBorder="1" applyAlignment="1" applyProtection="1">
      <alignment horizontal="left"/>
      <protection locked="0"/>
    </xf>
    <xf numFmtId="0" fontId="12" fillId="0" borderId="1"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13"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xf>
    <xf numFmtId="0" fontId="12" fillId="0" borderId="7" xfId="0" applyFont="1" applyBorder="1" applyAlignment="1">
      <alignment horizontal="center"/>
    </xf>
    <xf numFmtId="0" fontId="12" fillId="0" borderId="3" xfId="0" applyFont="1" applyBorder="1" applyAlignment="1">
      <alignment horizontal="center"/>
    </xf>
    <xf numFmtId="0" fontId="12" fillId="0" borderId="12" xfId="0" applyFont="1" applyBorder="1" applyAlignment="1">
      <alignment horizontal="center"/>
    </xf>
    <xf numFmtId="0" fontId="13" fillId="0" borderId="10" xfId="0" applyFont="1" applyBorder="1" applyAlignment="1">
      <alignment horizontal="left"/>
    </xf>
    <xf numFmtId="0" fontId="13" fillId="0" borderId="11" xfId="0" applyFont="1" applyBorder="1" applyAlignment="1">
      <alignment horizontal="left"/>
    </xf>
    <xf numFmtId="0" fontId="13" fillId="0" borderId="9" xfId="0" applyFont="1" applyBorder="1" applyAlignment="1">
      <alignment horizontal="left"/>
    </xf>
    <xf numFmtId="0" fontId="12" fillId="0" borderId="3" xfId="0" applyFont="1" applyBorder="1" applyAlignment="1">
      <alignment horizontal="left"/>
    </xf>
    <xf numFmtId="0" fontId="12" fillId="0" borderId="12" xfId="0" applyFont="1" applyBorder="1" applyAlignment="1">
      <alignment horizontal="left"/>
    </xf>
    <xf numFmtId="0" fontId="11" fillId="0" borderId="11" xfId="0" applyFont="1" applyFill="1" applyBorder="1" applyAlignment="1" applyProtection="1">
      <alignment horizontal="center"/>
    </xf>
    <xf numFmtId="0" fontId="11" fillId="0" borderId="9" xfId="0" applyFont="1" applyFill="1" applyBorder="1" applyAlignment="1" applyProtection="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2" fillId="0" borderId="10" xfId="0" applyFont="1" applyBorder="1" applyAlignment="1">
      <alignment horizontal="right"/>
    </xf>
    <xf numFmtId="0" fontId="12" fillId="0" borderId="9" xfId="0" applyFont="1" applyBorder="1" applyAlignment="1">
      <alignment horizontal="right"/>
    </xf>
    <xf numFmtId="0" fontId="11" fillId="0" borderId="10" xfId="0" applyFont="1" applyBorder="1" applyAlignment="1">
      <alignment horizontal="center"/>
    </xf>
    <xf numFmtId="0" fontId="11" fillId="0" borderId="11" xfId="0" applyFont="1" applyBorder="1" applyAlignment="1">
      <alignment horizontal="center"/>
    </xf>
    <xf numFmtId="0" fontId="15" fillId="0" borderId="0" xfId="0" applyFont="1"/>
    <xf numFmtId="0" fontId="11" fillId="0" borderId="0" xfId="0" applyFont="1" applyAlignment="1">
      <alignment horizontal="left" vertical="top" wrapText="1"/>
    </xf>
    <xf numFmtId="0" fontId="10" fillId="0" borderId="0" xfId="1" applyAlignment="1" applyProtection="1"/>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quickfacts.census.gov/qfd/states/37000.html" TargetMode="External"/><Relationship Id="rId1" Type="http://schemas.openxmlformats.org/officeDocument/2006/relationships/hyperlink" Target="http://quickfacts.census.gov/qfd/states/37000.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quickfacts.census.gov/qfd/states/37000.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tabSelected="1" workbookViewId="0">
      <selection activeCell="E20" sqref="E20"/>
    </sheetView>
  </sheetViews>
  <sheetFormatPr defaultRowHeight="14.4" x14ac:dyDescent="0.3"/>
  <cols>
    <col min="1" max="1" width="8.88671875" customWidth="1"/>
  </cols>
  <sheetData>
    <row r="1" spans="1:15" ht="17.399999999999999" x14ac:dyDescent="0.3">
      <c r="A1" s="98" t="s">
        <v>52</v>
      </c>
    </row>
    <row r="3" spans="1:15" ht="14.4" customHeight="1" x14ac:dyDescent="0.3">
      <c r="A3" s="99" t="s">
        <v>53</v>
      </c>
      <c r="B3" s="99"/>
      <c r="C3" s="99"/>
      <c r="D3" s="99"/>
      <c r="E3" s="99"/>
      <c r="F3" s="99"/>
      <c r="G3" s="99"/>
      <c r="H3" s="99"/>
      <c r="I3" s="99"/>
      <c r="J3" s="99"/>
      <c r="K3" s="99"/>
      <c r="L3" s="99"/>
      <c r="M3" s="99"/>
      <c r="N3" s="99"/>
      <c r="O3" s="99"/>
    </row>
    <row r="4" spans="1:15" ht="14.4" customHeight="1" x14ac:dyDescent="0.3">
      <c r="A4" s="99"/>
      <c r="B4" s="99"/>
      <c r="C4" s="99"/>
      <c r="D4" s="99"/>
      <c r="E4" s="99"/>
      <c r="F4" s="99"/>
      <c r="G4" s="99"/>
      <c r="H4" s="99"/>
      <c r="I4" s="99"/>
      <c r="J4" s="99"/>
      <c r="K4" s="99"/>
      <c r="L4" s="99"/>
      <c r="M4" s="99"/>
      <c r="N4" s="99"/>
      <c r="O4" s="99"/>
    </row>
    <row r="5" spans="1:15" ht="14.4" customHeight="1" x14ac:dyDescent="0.3">
      <c r="A5" s="99"/>
      <c r="B5" s="99"/>
      <c r="C5" s="99"/>
      <c r="D5" s="99"/>
      <c r="E5" s="99"/>
      <c r="F5" s="99"/>
      <c r="G5" s="99"/>
      <c r="H5" s="99"/>
      <c r="I5" s="99"/>
      <c r="J5" s="99"/>
      <c r="K5" s="99"/>
      <c r="L5" s="99"/>
      <c r="M5" s="99"/>
      <c r="N5" s="99"/>
      <c r="O5" s="99"/>
    </row>
    <row r="6" spans="1:15" ht="14.4" customHeight="1" x14ac:dyDescent="0.3">
      <c r="A6" s="99"/>
      <c r="B6" s="99"/>
      <c r="C6" s="99"/>
      <c r="D6" s="99"/>
      <c r="E6" s="99"/>
      <c r="F6" s="99"/>
      <c r="G6" s="99"/>
      <c r="H6" s="99"/>
      <c r="I6" s="99"/>
      <c r="J6" s="99"/>
      <c r="K6" s="99"/>
      <c r="L6" s="99"/>
      <c r="M6" s="99"/>
      <c r="N6" s="99"/>
      <c r="O6" s="99"/>
    </row>
    <row r="7" spans="1:15" ht="14.4" customHeight="1" x14ac:dyDescent="0.3">
      <c r="A7" s="99"/>
      <c r="B7" s="99"/>
      <c r="C7" s="99"/>
      <c r="D7" s="99"/>
      <c r="E7" s="99"/>
      <c r="F7" s="99"/>
      <c r="G7" s="99"/>
      <c r="H7" s="99"/>
      <c r="I7" s="99"/>
      <c r="J7" s="99"/>
      <c r="K7" s="99"/>
      <c r="L7" s="99"/>
      <c r="M7" s="99"/>
      <c r="N7" s="99"/>
      <c r="O7" s="99"/>
    </row>
    <row r="8" spans="1:15" ht="14.4" customHeight="1" x14ac:dyDescent="0.3">
      <c r="A8" s="99"/>
      <c r="B8" s="99"/>
      <c r="C8" s="99"/>
      <c r="D8" s="99"/>
      <c r="E8" s="99"/>
      <c r="F8" s="99"/>
      <c r="G8" s="99"/>
      <c r="H8" s="99"/>
      <c r="I8" s="99"/>
      <c r="J8" s="99"/>
      <c r="K8" s="99"/>
      <c r="L8" s="99"/>
      <c r="M8" s="99"/>
      <c r="N8" s="99"/>
      <c r="O8" s="99"/>
    </row>
    <row r="9" spans="1:15" ht="14.4" customHeight="1" x14ac:dyDescent="0.3">
      <c r="A9" s="99"/>
      <c r="B9" s="99"/>
      <c r="C9" s="99"/>
      <c r="D9" s="99"/>
      <c r="E9" s="99"/>
      <c r="F9" s="99"/>
      <c r="G9" s="99"/>
      <c r="H9" s="99"/>
      <c r="I9" s="99"/>
      <c r="J9" s="99"/>
      <c r="K9" s="99"/>
      <c r="L9" s="99"/>
      <c r="M9" s="99"/>
      <c r="N9" s="99"/>
      <c r="O9" s="99"/>
    </row>
    <row r="10" spans="1:15" ht="14.4" customHeight="1" x14ac:dyDescent="0.3">
      <c r="A10" s="99"/>
      <c r="B10" s="99"/>
      <c r="C10" s="99"/>
      <c r="D10" s="99"/>
      <c r="E10" s="99"/>
      <c r="F10" s="99"/>
      <c r="G10" s="99"/>
      <c r="H10" s="99"/>
      <c r="I10" s="99"/>
      <c r="J10" s="99"/>
      <c r="K10" s="99"/>
      <c r="L10" s="99"/>
      <c r="M10" s="99"/>
      <c r="N10" s="99"/>
      <c r="O10" s="99"/>
    </row>
    <row r="11" spans="1:15" ht="14.4" customHeight="1" x14ac:dyDescent="0.3">
      <c r="A11" s="99"/>
      <c r="B11" s="99"/>
      <c r="C11" s="99"/>
      <c r="D11" s="99"/>
      <c r="E11" s="99"/>
      <c r="F11" s="99"/>
      <c r="G11" s="99"/>
      <c r="H11" s="99"/>
      <c r="I11" s="99"/>
      <c r="J11" s="99"/>
      <c r="K11" s="99"/>
      <c r="L11" s="99"/>
      <c r="M11" s="99"/>
      <c r="N11" s="99"/>
      <c r="O11" s="99"/>
    </row>
    <row r="12" spans="1:15" ht="7.2" customHeight="1" x14ac:dyDescent="0.3">
      <c r="A12" s="99"/>
      <c r="B12" s="99"/>
      <c r="C12" s="99"/>
      <c r="D12" s="99"/>
      <c r="E12" s="99"/>
      <c r="F12" s="99"/>
      <c r="G12" s="99"/>
      <c r="H12" s="99"/>
      <c r="I12" s="99"/>
      <c r="J12" s="99"/>
      <c r="K12" s="99"/>
      <c r="L12" s="99"/>
      <c r="M12" s="99"/>
      <c r="N12" s="99"/>
      <c r="O12" s="99"/>
    </row>
    <row r="13" spans="1:15" ht="14.4" hidden="1" customHeight="1" x14ac:dyDescent="0.3">
      <c r="A13" s="99"/>
      <c r="B13" s="99"/>
      <c r="C13" s="99"/>
      <c r="D13" s="99"/>
      <c r="E13" s="99"/>
      <c r="F13" s="99"/>
      <c r="G13" s="99"/>
      <c r="H13" s="99"/>
      <c r="I13" s="99"/>
      <c r="J13" s="99"/>
      <c r="K13" s="99"/>
      <c r="L13" s="99"/>
      <c r="M13" s="99"/>
      <c r="N13" s="99"/>
      <c r="O13" s="99"/>
    </row>
    <row r="14" spans="1:15" ht="14.4" hidden="1" customHeight="1" x14ac:dyDescent="0.3">
      <c r="A14" s="99"/>
      <c r="B14" s="99"/>
      <c r="C14" s="99"/>
      <c r="D14" s="99"/>
      <c r="E14" s="99"/>
      <c r="F14" s="99"/>
      <c r="G14" s="99"/>
      <c r="H14" s="99"/>
      <c r="I14" s="99"/>
      <c r="J14" s="99"/>
      <c r="K14" s="99"/>
      <c r="L14" s="99"/>
      <c r="M14" s="99"/>
      <c r="N14" s="99"/>
      <c r="O14" s="99"/>
    </row>
    <row r="15" spans="1:15" ht="14.4" hidden="1" customHeight="1" x14ac:dyDescent="0.3">
      <c r="A15" s="99"/>
      <c r="B15" s="99"/>
      <c r="C15" s="99"/>
      <c r="D15" s="99"/>
      <c r="E15" s="99"/>
      <c r="F15" s="99"/>
      <c r="G15" s="99"/>
      <c r="H15" s="99"/>
      <c r="I15" s="99"/>
      <c r="J15" s="99"/>
      <c r="K15" s="99"/>
      <c r="L15" s="99"/>
      <c r="M15" s="99"/>
      <c r="N15" s="99"/>
      <c r="O15" s="99"/>
    </row>
    <row r="16" spans="1:15" x14ac:dyDescent="0.3">
      <c r="A16" t="s">
        <v>54</v>
      </c>
      <c r="B16" s="100" t="s">
        <v>55</v>
      </c>
    </row>
  </sheetData>
  <mergeCells count="1">
    <mergeCell ref="A3:O15"/>
  </mergeCells>
  <hyperlinks>
    <hyperlink ref="B16" location="Input!A1" display="Input"/>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C10" sqref="C10"/>
    </sheetView>
  </sheetViews>
  <sheetFormatPr defaultRowHeight="14.4" x14ac:dyDescent="0.3"/>
  <cols>
    <col min="2" max="2" width="24.6640625" customWidth="1"/>
    <col min="3" max="3" width="54.6640625" customWidth="1"/>
  </cols>
  <sheetData>
    <row r="1" spans="1:3" x14ac:dyDescent="0.3">
      <c r="A1" t="s">
        <v>3</v>
      </c>
    </row>
    <row r="3" spans="1:3" x14ac:dyDescent="0.3">
      <c r="B3" s="1" t="s">
        <v>0</v>
      </c>
      <c r="C3" s="44"/>
    </row>
    <row r="4" spans="1:3" x14ac:dyDescent="0.3">
      <c r="B4" s="1" t="s">
        <v>4</v>
      </c>
      <c r="C4" s="44"/>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Normal="100" workbookViewId="0">
      <selection activeCell="A17" sqref="A17"/>
    </sheetView>
  </sheetViews>
  <sheetFormatPr defaultColWidth="9.109375" defaultRowHeight="15.6" x14ac:dyDescent="0.3"/>
  <cols>
    <col min="1" max="1" width="50" style="2" customWidth="1"/>
    <col min="2" max="2" width="23.5546875" style="2" customWidth="1"/>
    <col min="3" max="14" width="16.6640625" style="2" customWidth="1"/>
    <col min="15" max="16384" width="9.109375" style="2"/>
  </cols>
  <sheetData>
    <row r="1" spans="1:14" x14ac:dyDescent="0.3">
      <c r="A1" s="58" t="s">
        <v>46</v>
      </c>
      <c r="B1" s="59"/>
      <c r="C1" s="19"/>
      <c r="D1" s="19"/>
      <c r="E1" s="19"/>
      <c r="F1" s="19"/>
      <c r="G1" s="19"/>
      <c r="H1" s="19"/>
      <c r="I1" s="19"/>
      <c r="J1" s="19"/>
    </row>
    <row r="2" spans="1:14" x14ac:dyDescent="0.3">
      <c r="A2" s="60">
        <f>Input!C3</f>
        <v>0</v>
      </c>
      <c r="B2" s="61"/>
      <c r="C2" s="19"/>
      <c r="D2" s="19"/>
      <c r="E2" s="19"/>
      <c r="F2" s="19"/>
      <c r="G2" s="19"/>
      <c r="H2" s="19"/>
      <c r="I2" s="19"/>
      <c r="J2" s="19"/>
    </row>
    <row r="3" spans="1:14" x14ac:dyDescent="0.3">
      <c r="A3" s="62">
        <f>Input!C4</f>
        <v>0</v>
      </c>
      <c r="B3" s="63"/>
      <c r="C3" s="19"/>
      <c r="D3" s="19"/>
      <c r="E3" s="19"/>
      <c r="F3" s="19"/>
      <c r="G3" s="19"/>
      <c r="H3" s="19"/>
      <c r="I3" s="19"/>
      <c r="J3" s="19"/>
    </row>
    <row r="4" spans="1:14" ht="33" customHeight="1" x14ac:dyDescent="0.3">
      <c r="A4" s="64" t="s">
        <v>15</v>
      </c>
      <c r="B4" s="65"/>
      <c r="C4" s="20"/>
      <c r="D4" s="19"/>
      <c r="E4" s="19"/>
      <c r="F4" s="19"/>
      <c r="G4" s="19"/>
      <c r="H4" s="19"/>
      <c r="I4" s="19"/>
      <c r="J4" s="19"/>
    </row>
    <row r="5" spans="1:14" x14ac:dyDescent="0.3">
      <c r="A5" s="16" t="s">
        <v>5</v>
      </c>
      <c r="B5" s="45"/>
      <c r="C5" s="20"/>
      <c r="D5" s="19"/>
      <c r="E5" s="19"/>
      <c r="F5" s="19"/>
      <c r="G5" s="19"/>
      <c r="H5" s="19"/>
      <c r="I5" s="19"/>
      <c r="J5" s="19"/>
    </row>
    <row r="6" spans="1:14" x14ac:dyDescent="0.3">
      <c r="A6" s="16" t="s">
        <v>7</v>
      </c>
      <c r="B6" s="45"/>
      <c r="C6" s="20"/>
      <c r="D6" s="19"/>
      <c r="E6" s="19"/>
      <c r="F6" s="19"/>
      <c r="G6" s="19"/>
      <c r="H6" s="19"/>
      <c r="I6" s="19"/>
      <c r="J6" s="19"/>
    </row>
    <row r="7" spans="1:14" x14ac:dyDescent="0.3">
      <c r="A7" s="55" t="s">
        <v>47</v>
      </c>
      <c r="B7" s="46"/>
      <c r="C7" s="19"/>
      <c r="D7" s="19"/>
      <c r="E7" s="19"/>
      <c r="F7" s="19"/>
      <c r="G7" s="19"/>
      <c r="H7" s="19"/>
      <c r="I7" s="19"/>
      <c r="J7" s="19"/>
      <c r="K7" s="5"/>
      <c r="L7" s="5"/>
      <c r="M7" s="5"/>
      <c r="N7" s="5"/>
    </row>
    <row r="8" spans="1:14" x14ac:dyDescent="0.3">
      <c r="A8" s="21" t="s">
        <v>8</v>
      </c>
      <c r="B8" s="47"/>
      <c r="C8" s="19"/>
      <c r="D8" s="19"/>
      <c r="E8" s="19"/>
      <c r="F8" s="19"/>
      <c r="G8" s="19"/>
      <c r="H8" s="19"/>
      <c r="I8" s="19"/>
      <c r="J8" s="19"/>
      <c r="K8" s="5"/>
      <c r="L8" s="5"/>
      <c r="M8" s="5"/>
      <c r="N8" s="5"/>
    </row>
    <row r="9" spans="1:14" ht="16.2" x14ac:dyDescent="0.3">
      <c r="A9" s="21" t="s">
        <v>9</v>
      </c>
      <c r="B9" s="47"/>
      <c r="C9" s="19"/>
      <c r="D9" s="19"/>
      <c r="E9" s="19"/>
      <c r="F9" s="19"/>
      <c r="G9" s="19"/>
      <c r="H9" s="19"/>
      <c r="I9" s="19"/>
      <c r="J9" s="19"/>
      <c r="K9" s="5"/>
      <c r="L9" s="5"/>
      <c r="M9" s="5"/>
      <c r="N9" s="5"/>
    </row>
    <row r="10" spans="1:14" ht="18.600000000000001" x14ac:dyDescent="0.3">
      <c r="A10" s="22" t="s">
        <v>42</v>
      </c>
      <c r="B10" s="48"/>
      <c r="C10" s="19"/>
      <c r="D10" s="19"/>
      <c r="E10" s="19"/>
      <c r="F10" s="19"/>
      <c r="G10" s="19"/>
      <c r="H10" s="19"/>
      <c r="I10" s="19"/>
      <c r="J10" s="19"/>
      <c r="K10" s="5"/>
      <c r="L10" s="5"/>
      <c r="M10" s="5"/>
      <c r="N10" s="5"/>
    </row>
    <row r="11" spans="1:14" x14ac:dyDescent="0.3">
      <c r="A11" s="22" t="s">
        <v>41</v>
      </c>
      <c r="B11" s="23" t="e">
        <f>$B10/$B9</f>
        <v>#DIV/0!</v>
      </c>
      <c r="C11" s="19"/>
      <c r="D11" s="19"/>
      <c r="E11" s="19"/>
      <c r="F11" s="19"/>
      <c r="G11" s="19"/>
      <c r="H11" s="19"/>
      <c r="I11" s="19"/>
      <c r="J11" s="19"/>
      <c r="K11" s="5"/>
      <c r="L11" s="5"/>
      <c r="M11" s="5"/>
      <c r="N11" s="5"/>
    </row>
    <row r="12" spans="1:14" x14ac:dyDescent="0.3">
      <c r="A12" s="24" t="s">
        <v>45</v>
      </c>
      <c r="B12" s="25">
        <f>$B$10*$B$8</f>
        <v>0</v>
      </c>
      <c r="C12" s="19"/>
      <c r="D12" s="19"/>
      <c r="E12" s="19"/>
      <c r="F12" s="19"/>
      <c r="G12" s="19"/>
      <c r="H12" s="19"/>
      <c r="I12" s="19"/>
      <c r="J12" s="19"/>
      <c r="K12" s="5"/>
      <c r="L12" s="5"/>
      <c r="M12" s="5"/>
      <c r="N12" s="5"/>
    </row>
    <row r="13" spans="1:14" x14ac:dyDescent="0.3">
      <c r="A13" s="57"/>
      <c r="B13" s="57"/>
      <c r="C13" s="19"/>
      <c r="D13" s="19"/>
      <c r="E13" s="19"/>
      <c r="F13" s="19"/>
      <c r="G13" s="19"/>
      <c r="H13" s="19"/>
      <c r="I13" s="19"/>
      <c r="J13" s="19"/>
      <c r="K13" s="5"/>
      <c r="L13" s="5"/>
      <c r="M13" s="5"/>
      <c r="N13" s="5"/>
    </row>
    <row r="14" spans="1:14" x14ac:dyDescent="0.3">
      <c r="A14" s="19"/>
      <c r="B14" s="19"/>
      <c r="C14" s="19"/>
      <c r="D14" s="19"/>
      <c r="E14" s="19"/>
      <c r="F14" s="19"/>
      <c r="G14" s="19"/>
      <c r="H14" s="19"/>
      <c r="I14" s="19"/>
      <c r="J14" s="19"/>
      <c r="K14" s="5"/>
      <c r="L14" s="5"/>
      <c r="M14" s="5"/>
      <c r="N14" s="5"/>
    </row>
    <row r="15" spans="1:14" x14ac:dyDescent="0.3">
      <c r="A15" s="19"/>
      <c r="B15" s="19"/>
      <c r="C15" s="19"/>
      <c r="D15" s="19"/>
      <c r="E15" s="19"/>
      <c r="F15" s="19"/>
      <c r="G15" s="19"/>
      <c r="H15" s="19"/>
      <c r="I15" s="19"/>
      <c r="J15" s="19"/>
      <c r="K15" s="5"/>
      <c r="L15" s="5"/>
      <c r="M15" s="5"/>
      <c r="N15" s="5"/>
    </row>
    <row r="16" spans="1:14" x14ac:dyDescent="0.3">
      <c r="A16" s="19"/>
      <c r="B16" s="19"/>
      <c r="C16" s="19"/>
      <c r="D16" s="19"/>
      <c r="E16" s="19"/>
      <c r="F16" s="19"/>
      <c r="G16" s="19"/>
      <c r="H16" s="19"/>
      <c r="I16" s="19"/>
      <c r="J16" s="19"/>
      <c r="K16" s="5"/>
      <c r="L16" s="5"/>
      <c r="M16" s="5"/>
      <c r="N16" s="5"/>
    </row>
    <row r="17" spans="1:14" x14ac:dyDescent="0.3">
      <c r="A17" s="19"/>
      <c r="B17" s="19"/>
      <c r="C17" s="19"/>
      <c r="D17" s="19"/>
      <c r="E17" s="19"/>
      <c r="F17" s="19"/>
      <c r="G17" s="19"/>
      <c r="H17" s="19"/>
      <c r="I17" s="19"/>
      <c r="J17" s="19"/>
      <c r="K17" s="5"/>
      <c r="L17" s="5"/>
      <c r="M17" s="5"/>
      <c r="N17" s="5"/>
    </row>
    <row r="18" spans="1:14" x14ac:dyDescent="0.3">
      <c r="A18" s="19"/>
      <c r="B18" s="19"/>
      <c r="C18" s="19"/>
      <c r="D18" s="19"/>
      <c r="E18" s="19"/>
      <c r="F18" s="19"/>
      <c r="G18" s="19"/>
      <c r="H18" s="19"/>
      <c r="I18" s="19"/>
      <c r="J18" s="19"/>
      <c r="K18" s="5"/>
      <c r="L18" s="5"/>
      <c r="M18" s="5"/>
      <c r="N18" s="5"/>
    </row>
    <row r="19" spans="1:14" x14ac:dyDescent="0.3">
      <c r="A19" s="19"/>
      <c r="B19" s="19"/>
      <c r="C19" s="19"/>
      <c r="D19" s="19"/>
      <c r="E19" s="19"/>
      <c r="F19" s="19"/>
      <c r="G19" s="19"/>
      <c r="H19" s="19"/>
      <c r="I19" s="19"/>
      <c r="J19" s="19"/>
      <c r="K19" s="6"/>
      <c r="L19" s="6"/>
      <c r="M19" s="6"/>
      <c r="N19" s="6"/>
    </row>
  </sheetData>
  <sheetProtection sheet="1" objects="1" scenarios="1"/>
  <mergeCells count="5">
    <mergeCell ref="A13:B13"/>
    <mergeCell ref="A1:B1"/>
    <mergeCell ref="A2:B2"/>
    <mergeCell ref="A3:B3"/>
    <mergeCell ref="A4:B4"/>
  </mergeCells>
  <phoneticPr fontId="2" type="noConversion"/>
  <hyperlinks>
    <hyperlink ref="A9" r:id="rId1"/>
    <hyperlink ref="A8" r:id="rId2" display="Persons per Square Mile:"/>
  </hyperlinks>
  <pageMargins left="0.7" right="0.7" top="0.75" bottom="0.75" header="0.3" footer="0.3"/>
  <pageSetup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A2" sqref="A2:H2"/>
    </sheetView>
  </sheetViews>
  <sheetFormatPr defaultColWidth="16.6640625" defaultRowHeight="15.6" x14ac:dyDescent="0.3"/>
  <cols>
    <col min="1" max="1" width="6.44140625" style="2" customWidth="1"/>
    <col min="2" max="3" width="20.6640625" style="2" customWidth="1"/>
    <col min="4" max="4" width="30" style="2" customWidth="1"/>
    <col min="5" max="8" width="20.6640625" style="2" customWidth="1"/>
    <col min="9" max="15" width="10.6640625" style="2" customWidth="1"/>
    <col min="16" max="16384" width="16.6640625" style="2"/>
  </cols>
  <sheetData>
    <row r="1" spans="1:9" x14ac:dyDescent="0.3">
      <c r="A1" s="76" t="s">
        <v>50</v>
      </c>
      <c r="B1" s="77"/>
      <c r="C1" s="77"/>
      <c r="D1" s="77"/>
      <c r="E1" s="77"/>
      <c r="F1" s="77"/>
      <c r="G1" s="77"/>
      <c r="H1" s="78"/>
    </row>
    <row r="2" spans="1:9" x14ac:dyDescent="0.3">
      <c r="A2" s="79">
        <f>Input!C3</f>
        <v>0</v>
      </c>
      <c r="B2" s="80"/>
      <c r="C2" s="80"/>
      <c r="D2" s="80"/>
      <c r="E2" s="80"/>
      <c r="F2" s="80"/>
      <c r="G2" s="80"/>
      <c r="H2" s="81"/>
    </row>
    <row r="3" spans="1:9" x14ac:dyDescent="0.3">
      <c r="A3" s="82">
        <f>Input!C4</f>
        <v>0</v>
      </c>
      <c r="B3" s="83"/>
      <c r="C3" s="83"/>
      <c r="D3" s="83"/>
      <c r="E3" s="83"/>
      <c r="F3" s="83"/>
      <c r="G3" s="83"/>
      <c r="H3" s="84"/>
    </row>
    <row r="4" spans="1:9" x14ac:dyDescent="0.3">
      <c r="A4" s="85" t="s">
        <v>16</v>
      </c>
      <c r="B4" s="86"/>
      <c r="C4" s="86"/>
      <c r="D4" s="86"/>
      <c r="E4" s="86"/>
      <c r="F4" s="86"/>
      <c r="G4" s="86"/>
      <c r="H4" s="87"/>
    </row>
    <row r="5" spans="1:9" x14ac:dyDescent="0.3">
      <c r="A5" s="71"/>
      <c r="B5" s="72"/>
      <c r="C5" s="72"/>
      <c r="D5" s="40"/>
      <c r="E5" s="29"/>
      <c r="F5" s="30"/>
      <c r="G5" s="36" t="s">
        <v>43</v>
      </c>
      <c r="H5" s="51"/>
    </row>
    <row r="6" spans="1:9" x14ac:dyDescent="0.3">
      <c r="A6" s="71" t="s">
        <v>17</v>
      </c>
      <c r="B6" s="72"/>
      <c r="C6" s="72"/>
      <c r="D6" s="26">
        <f>'2.5 Current Population'!B7</f>
        <v>0</v>
      </c>
      <c r="E6" s="29"/>
      <c r="F6" s="30"/>
      <c r="G6" s="15" t="s">
        <v>18</v>
      </c>
      <c r="H6" s="51"/>
    </row>
    <row r="7" spans="1:9" x14ac:dyDescent="0.3">
      <c r="A7" s="71" t="s">
        <v>44</v>
      </c>
      <c r="B7" s="72"/>
      <c r="C7" s="72"/>
      <c r="D7" s="32">
        <f>'2.5 Current Population'!B12</f>
        <v>0</v>
      </c>
      <c r="E7" s="29"/>
      <c r="F7" s="30"/>
      <c r="G7" s="37" t="s">
        <v>48</v>
      </c>
      <c r="H7" s="52"/>
    </row>
    <row r="8" spans="1:9" x14ac:dyDescent="0.3">
      <c r="A8" s="71" t="s">
        <v>19</v>
      </c>
      <c r="B8" s="72"/>
      <c r="C8" s="72"/>
      <c r="D8" s="9" t="e">
        <f>$D$6/$H$7</f>
        <v>#DIV/0!</v>
      </c>
      <c r="E8" s="29"/>
      <c r="G8" s="15" t="s">
        <v>20</v>
      </c>
      <c r="H8" s="28" t="e">
        <f>'2.5 Current Population'!B11</f>
        <v>#DIV/0!</v>
      </c>
    </row>
    <row r="9" spans="1:9" x14ac:dyDescent="0.3">
      <c r="A9" s="17"/>
      <c r="B9" s="4"/>
      <c r="C9" s="75" t="s">
        <v>23</v>
      </c>
      <c r="D9" s="75"/>
      <c r="E9" s="75"/>
      <c r="F9" s="3" t="s">
        <v>25</v>
      </c>
      <c r="G9" s="73"/>
      <c r="H9" s="74"/>
      <c r="I9" s="27"/>
    </row>
    <row r="10" spans="1:9" ht="31.2" x14ac:dyDescent="0.3">
      <c r="A10" s="3"/>
      <c r="B10" s="18" t="s">
        <v>1</v>
      </c>
      <c r="C10" s="8" t="s">
        <v>21</v>
      </c>
      <c r="D10" s="8" t="s">
        <v>22</v>
      </c>
      <c r="E10" s="38" t="s">
        <v>24</v>
      </c>
      <c r="F10" s="8" t="s">
        <v>21</v>
      </c>
      <c r="G10" s="8" t="s">
        <v>22</v>
      </c>
      <c r="H10" s="8" t="s">
        <v>24</v>
      </c>
      <c r="I10" s="7"/>
    </row>
    <row r="11" spans="1:9" x14ac:dyDescent="0.3">
      <c r="A11" s="3">
        <v>1</v>
      </c>
      <c r="B11" s="53"/>
      <c r="C11" s="50"/>
      <c r="D11" s="4" t="e">
        <f>$D$8*$C11</f>
        <v>#DIV/0!</v>
      </c>
      <c r="E11" s="4" t="e">
        <f t="shared" ref="E11:E30" si="0">$H$8*$D11</f>
        <v>#DIV/0!</v>
      </c>
      <c r="F11" s="50"/>
      <c r="G11" s="50"/>
      <c r="H11" s="26" t="e">
        <f t="shared" ref="H11:H30" si="1">$H$8*$G11</f>
        <v>#DIV/0!</v>
      </c>
    </row>
    <row r="12" spans="1:9" x14ac:dyDescent="0.3">
      <c r="A12" s="3">
        <f>A11+1</f>
        <v>2</v>
      </c>
      <c r="B12" s="53"/>
      <c r="C12" s="50"/>
      <c r="D12" s="4" t="e">
        <f t="shared" ref="D12:D30" si="2">$D$8*$C12</f>
        <v>#DIV/0!</v>
      </c>
      <c r="E12" s="4" t="e">
        <f t="shared" si="0"/>
        <v>#DIV/0!</v>
      </c>
      <c r="F12" s="50"/>
      <c r="G12" s="50"/>
      <c r="H12" s="26" t="e">
        <f t="shared" si="1"/>
        <v>#DIV/0!</v>
      </c>
    </row>
    <row r="13" spans="1:9" x14ac:dyDescent="0.3">
      <c r="A13" s="3">
        <f t="shared" ref="A13:A30" si="3">A12+1</f>
        <v>3</v>
      </c>
      <c r="B13" s="53"/>
      <c r="C13" s="50"/>
      <c r="D13" s="4" t="e">
        <f t="shared" si="2"/>
        <v>#DIV/0!</v>
      </c>
      <c r="E13" s="4" t="e">
        <f t="shared" si="0"/>
        <v>#DIV/0!</v>
      </c>
      <c r="F13" s="50"/>
      <c r="G13" s="50"/>
      <c r="H13" s="26" t="e">
        <f t="shared" si="1"/>
        <v>#DIV/0!</v>
      </c>
    </row>
    <row r="14" spans="1:9" x14ac:dyDescent="0.3">
      <c r="A14" s="3">
        <f t="shared" si="3"/>
        <v>4</v>
      </c>
      <c r="B14" s="53"/>
      <c r="C14" s="50"/>
      <c r="D14" s="4" t="e">
        <f t="shared" si="2"/>
        <v>#DIV/0!</v>
      </c>
      <c r="E14" s="4" t="e">
        <f t="shared" si="0"/>
        <v>#DIV/0!</v>
      </c>
      <c r="F14" s="50"/>
      <c r="G14" s="50"/>
      <c r="H14" s="26" t="e">
        <f t="shared" si="1"/>
        <v>#DIV/0!</v>
      </c>
    </row>
    <row r="15" spans="1:9" x14ac:dyDescent="0.3">
      <c r="A15" s="3">
        <f t="shared" si="3"/>
        <v>5</v>
      </c>
      <c r="B15" s="53"/>
      <c r="C15" s="50"/>
      <c r="D15" s="4" t="e">
        <f t="shared" si="2"/>
        <v>#DIV/0!</v>
      </c>
      <c r="E15" s="4" t="e">
        <f t="shared" si="0"/>
        <v>#DIV/0!</v>
      </c>
      <c r="F15" s="50"/>
      <c r="G15" s="50"/>
      <c r="H15" s="26" t="e">
        <f t="shared" si="1"/>
        <v>#DIV/0!</v>
      </c>
    </row>
    <row r="16" spans="1:9" x14ac:dyDescent="0.3">
      <c r="A16" s="3">
        <f t="shared" si="3"/>
        <v>6</v>
      </c>
      <c r="B16" s="53"/>
      <c r="C16" s="50"/>
      <c r="D16" s="4" t="e">
        <f t="shared" si="2"/>
        <v>#DIV/0!</v>
      </c>
      <c r="E16" s="4" t="e">
        <f t="shared" si="0"/>
        <v>#DIV/0!</v>
      </c>
      <c r="F16" s="50"/>
      <c r="G16" s="50"/>
      <c r="H16" s="26" t="e">
        <f t="shared" si="1"/>
        <v>#DIV/0!</v>
      </c>
    </row>
    <row r="17" spans="1:8" x14ac:dyDescent="0.3">
      <c r="A17" s="3">
        <f t="shared" si="3"/>
        <v>7</v>
      </c>
      <c r="B17" s="53"/>
      <c r="C17" s="50"/>
      <c r="D17" s="4" t="e">
        <f t="shared" si="2"/>
        <v>#DIV/0!</v>
      </c>
      <c r="E17" s="4" t="e">
        <f t="shared" si="0"/>
        <v>#DIV/0!</v>
      </c>
      <c r="F17" s="50"/>
      <c r="G17" s="50"/>
      <c r="H17" s="26" t="e">
        <f t="shared" si="1"/>
        <v>#DIV/0!</v>
      </c>
    </row>
    <row r="18" spans="1:8" x14ac:dyDescent="0.3">
      <c r="A18" s="3">
        <f t="shared" si="3"/>
        <v>8</v>
      </c>
      <c r="B18" s="53"/>
      <c r="C18" s="50"/>
      <c r="D18" s="4" t="e">
        <f t="shared" si="2"/>
        <v>#DIV/0!</v>
      </c>
      <c r="E18" s="4" t="e">
        <f t="shared" si="0"/>
        <v>#DIV/0!</v>
      </c>
      <c r="F18" s="50"/>
      <c r="G18" s="50"/>
      <c r="H18" s="26" t="e">
        <f t="shared" si="1"/>
        <v>#DIV/0!</v>
      </c>
    </row>
    <row r="19" spans="1:8" x14ac:dyDescent="0.3">
      <c r="A19" s="3">
        <f t="shared" si="3"/>
        <v>9</v>
      </c>
      <c r="B19" s="53"/>
      <c r="C19" s="50"/>
      <c r="D19" s="4" t="e">
        <f t="shared" si="2"/>
        <v>#DIV/0!</v>
      </c>
      <c r="E19" s="4" t="e">
        <f t="shared" si="0"/>
        <v>#DIV/0!</v>
      </c>
      <c r="F19" s="50"/>
      <c r="G19" s="50"/>
      <c r="H19" s="26" t="e">
        <f t="shared" si="1"/>
        <v>#DIV/0!</v>
      </c>
    </row>
    <row r="20" spans="1:8" x14ac:dyDescent="0.3">
      <c r="A20" s="3">
        <f t="shared" si="3"/>
        <v>10</v>
      </c>
      <c r="B20" s="53"/>
      <c r="C20" s="50"/>
      <c r="D20" s="4" t="e">
        <f t="shared" si="2"/>
        <v>#DIV/0!</v>
      </c>
      <c r="E20" s="4" t="e">
        <f t="shared" si="0"/>
        <v>#DIV/0!</v>
      </c>
      <c r="F20" s="50"/>
      <c r="G20" s="50"/>
      <c r="H20" s="26" t="e">
        <f t="shared" si="1"/>
        <v>#DIV/0!</v>
      </c>
    </row>
    <row r="21" spans="1:8" x14ac:dyDescent="0.3">
      <c r="A21" s="3">
        <f t="shared" si="3"/>
        <v>11</v>
      </c>
      <c r="B21" s="53"/>
      <c r="C21" s="50"/>
      <c r="D21" s="4" t="e">
        <f t="shared" si="2"/>
        <v>#DIV/0!</v>
      </c>
      <c r="E21" s="4" t="e">
        <f t="shared" si="0"/>
        <v>#DIV/0!</v>
      </c>
      <c r="F21" s="50"/>
      <c r="G21" s="50"/>
      <c r="H21" s="26" t="e">
        <f t="shared" si="1"/>
        <v>#DIV/0!</v>
      </c>
    </row>
    <row r="22" spans="1:8" x14ac:dyDescent="0.3">
      <c r="A22" s="3">
        <f t="shared" si="3"/>
        <v>12</v>
      </c>
      <c r="B22" s="53"/>
      <c r="C22" s="50"/>
      <c r="D22" s="4" t="e">
        <f t="shared" si="2"/>
        <v>#DIV/0!</v>
      </c>
      <c r="E22" s="4" t="e">
        <f t="shared" si="0"/>
        <v>#DIV/0!</v>
      </c>
      <c r="F22" s="50"/>
      <c r="G22" s="50"/>
      <c r="H22" s="26" t="e">
        <f t="shared" si="1"/>
        <v>#DIV/0!</v>
      </c>
    </row>
    <row r="23" spans="1:8" x14ac:dyDescent="0.3">
      <c r="A23" s="3">
        <f t="shared" si="3"/>
        <v>13</v>
      </c>
      <c r="B23" s="53"/>
      <c r="C23" s="50"/>
      <c r="D23" s="4" t="e">
        <f t="shared" si="2"/>
        <v>#DIV/0!</v>
      </c>
      <c r="E23" s="4" t="e">
        <f t="shared" si="0"/>
        <v>#DIV/0!</v>
      </c>
      <c r="F23" s="50"/>
      <c r="G23" s="50"/>
      <c r="H23" s="26" t="e">
        <f t="shared" si="1"/>
        <v>#DIV/0!</v>
      </c>
    </row>
    <row r="24" spans="1:8" x14ac:dyDescent="0.3">
      <c r="A24" s="3">
        <f t="shared" si="3"/>
        <v>14</v>
      </c>
      <c r="B24" s="53"/>
      <c r="C24" s="50"/>
      <c r="D24" s="4" t="e">
        <f t="shared" si="2"/>
        <v>#DIV/0!</v>
      </c>
      <c r="E24" s="4" t="e">
        <f t="shared" si="0"/>
        <v>#DIV/0!</v>
      </c>
      <c r="F24" s="50"/>
      <c r="G24" s="50"/>
      <c r="H24" s="26" t="e">
        <f t="shared" si="1"/>
        <v>#DIV/0!</v>
      </c>
    </row>
    <row r="25" spans="1:8" x14ac:dyDescent="0.3">
      <c r="A25" s="3">
        <f t="shared" si="3"/>
        <v>15</v>
      </c>
      <c r="B25" s="53"/>
      <c r="C25" s="50"/>
      <c r="D25" s="4" t="e">
        <f t="shared" si="2"/>
        <v>#DIV/0!</v>
      </c>
      <c r="E25" s="4" t="e">
        <f t="shared" si="0"/>
        <v>#DIV/0!</v>
      </c>
      <c r="F25" s="50"/>
      <c r="G25" s="50"/>
      <c r="H25" s="26" t="e">
        <f t="shared" si="1"/>
        <v>#DIV/0!</v>
      </c>
    </row>
    <row r="26" spans="1:8" x14ac:dyDescent="0.3">
      <c r="A26" s="3">
        <f t="shared" si="3"/>
        <v>16</v>
      </c>
      <c r="B26" s="53"/>
      <c r="C26" s="50"/>
      <c r="D26" s="4" t="e">
        <f t="shared" si="2"/>
        <v>#DIV/0!</v>
      </c>
      <c r="E26" s="4" t="e">
        <f t="shared" si="0"/>
        <v>#DIV/0!</v>
      </c>
      <c r="F26" s="50"/>
      <c r="G26" s="50"/>
      <c r="H26" s="26" t="e">
        <f t="shared" si="1"/>
        <v>#DIV/0!</v>
      </c>
    </row>
    <row r="27" spans="1:8" x14ac:dyDescent="0.3">
      <c r="A27" s="3">
        <f t="shared" si="3"/>
        <v>17</v>
      </c>
      <c r="B27" s="53"/>
      <c r="C27" s="50"/>
      <c r="D27" s="4" t="e">
        <f t="shared" si="2"/>
        <v>#DIV/0!</v>
      </c>
      <c r="E27" s="4" t="e">
        <f t="shared" si="0"/>
        <v>#DIV/0!</v>
      </c>
      <c r="F27" s="50"/>
      <c r="G27" s="50"/>
      <c r="H27" s="26" t="e">
        <f t="shared" si="1"/>
        <v>#DIV/0!</v>
      </c>
    </row>
    <row r="28" spans="1:8" x14ac:dyDescent="0.3">
      <c r="A28" s="3">
        <f t="shared" si="3"/>
        <v>18</v>
      </c>
      <c r="B28" s="53"/>
      <c r="C28" s="50"/>
      <c r="D28" s="4" t="e">
        <f t="shared" si="2"/>
        <v>#DIV/0!</v>
      </c>
      <c r="E28" s="4" t="e">
        <f t="shared" si="0"/>
        <v>#DIV/0!</v>
      </c>
      <c r="F28" s="50"/>
      <c r="G28" s="50"/>
      <c r="H28" s="26" t="e">
        <f t="shared" si="1"/>
        <v>#DIV/0!</v>
      </c>
    </row>
    <row r="29" spans="1:8" x14ac:dyDescent="0.3">
      <c r="A29" s="3">
        <f t="shared" si="3"/>
        <v>19</v>
      </c>
      <c r="B29" s="53"/>
      <c r="C29" s="50"/>
      <c r="D29" s="4" t="e">
        <f t="shared" si="2"/>
        <v>#DIV/0!</v>
      </c>
      <c r="E29" s="4" t="e">
        <f t="shared" si="0"/>
        <v>#DIV/0!</v>
      </c>
      <c r="F29" s="50"/>
      <c r="G29" s="50"/>
      <c r="H29" s="26" t="e">
        <f t="shared" si="1"/>
        <v>#DIV/0!</v>
      </c>
    </row>
    <row r="30" spans="1:8" x14ac:dyDescent="0.3">
      <c r="A30" s="3">
        <f t="shared" si="3"/>
        <v>20</v>
      </c>
      <c r="B30" s="53"/>
      <c r="C30" s="50"/>
      <c r="D30" s="4" t="e">
        <f t="shared" si="2"/>
        <v>#DIV/0!</v>
      </c>
      <c r="E30" s="4" t="e">
        <f t="shared" si="0"/>
        <v>#DIV/0!</v>
      </c>
      <c r="F30" s="50"/>
      <c r="G30" s="50"/>
      <c r="H30" s="26" t="e">
        <f t="shared" si="1"/>
        <v>#DIV/0!</v>
      </c>
    </row>
    <row r="31" spans="1:8" ht="15.75" customHeight="1" x14ac:dyDescent="0.3">
      <c r="A31" s="66" t="s">
        <v>32</v>
      </c>
      <c r="B31" s="66"/>
      <c r="C31" s="66"/>
      <c r="D31" s="66"/>
      <c r="E31" s="66"/>
      <c r="F31" s="66"/>
      <c r="G31" s="66"/>
      <c r="H31" s="66"/>
    </row>
    <row r="32" spans="1:8" x14ac:dyDescent="0.3">
      <c r="A32" s="67" t="s">
        <v>26</v>
      </c>
      <c r="B32" s="67"/>
      <c r="C32" s="49"/>
      <c r="D32" s="29"/>
      <c r="E32" s="30"/>
      <c r="F32" s="30"/>
      <c r="G32" s="30"/>
      <c r="H32" s="31"/>
    </row>
    <row r="33" spans="1:8" ht="111" customHeight="1" x14ac:dyDescent="0.3">
      <c r="A33" s="68"/>
      <c r="B33" s="69"/>
      <c r="C33" s="69"/>
      <c r="D33" s="69"/>
      <c r="E33" s="69"/>
      <c r="F33" s="69"/>
      <c r="G33" s="69"/>
      <c r="H33" s="70"/>
    </row>
  </sheetData>
  <sheetProtection sheet="1" objects="1" scenarios="1"/>
  <mergeCells count="13">
    <mergeCell ref="A1:H1"/>
    <mergeCell ref="A2:H2"/>
    <mergeCell ref="A3:H3"/>
    <mergeCell ref="A4:H4"/>
    <mergeCell ref="A5:C5"/>
    <mergeCell ref="A31:H31"/>
    <mergeCell ref="A32:B32"/>
    <mergeCell ref="A33:H33"/>
    <mergeCell ref="A6:C6"/>
    <mergeCell ref="A7:C7"/>
    <mergeCell ref="G9:H9"/>
    <mergeCell ref="A8:C8"/>
    <mergeCell ref="C9:E9"/>
  </mergeCells>
  <hyperlinks>
    <hyperlink ref="G7" r:id="rId1" display="County Population (2010):"/>
  </hyperlinks>
  <printOptions horizontalCentered="1"/>
  <pageMargins left="0.25" right="0.25" top="0.75" bottom="0.75" header="0.3" footer="0.3"/>
  <pageSetup scale="80"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Flow!I5:I7</xm:f>
          </x14:formula1>
          <xm:sqref>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
  <sheetViews>
    <sheetView workbookViewId="0">
      <selection activeCell="K4" sqref="K4"/>
    </sheetView>
  </sheetViews>
  <sheetFormatPr defaultRowHeight="14.4" x14ac:dyDescent="0.3"/>
  <cols>
    <col min="1" max="1" width="19.6640625" customWidth="1"/>
  </cols>
  <sheetData>
    <row r="2" spans="1:11" x14ac:dyDescent="0.3">
      <c r="A2" t="s">
        <v>6</v>
      </c>
      <c r="D2" t="s">
        <v>13</v>
      </c>
      <c r="F2" t="s">
        <v>11</v>
      </c>
      <c r="J2" t="s">
        <v>35</v>
      </c>
      <c r="K2" t="s">
        <v>39</v>
      </c>
    </row>
    <row r="3" spans="1:11" x14ac:dyDescent="0.3">
      <c r="A3" t="s">
        <v>10</v>
      </c>
      <c r="D3" t="s">
        <v>14</v>
      </c>
      <c r="F3" t="s">
        <v>12</v>
      </c>
      <c r="J3" t="s">
        <v>36</v>
      </c>
      <c r="K3" t="s">
        <v>40</v>
      </c>
    </row>
    <row r="4" spans="1:11" x14ac:dyDescent="0.3">
      <c r="A4" t="s">
        <v>11</v>
      </c>
    </row>
    <row r="5" spans="1:11" x14ac:dyDescent="0.3">
      <c r="A5" t="s">
        <v>12</v>
      </c>
    </row>
    <row r="9" spans="1:11" x14ac:dyDescent="0.3">
      <c r="E9">
        <v>0.1</v>
      </c>
    </row>
    <row r="10" spans="1:11" x14ac:dyDescent="0.3">
      <c r="E10">
        <v>70</v>
      </c>
    </row>
    <row r="11" spans="1:11" x14ac:dyDescent="0.3">
      <c r="E11">
        <v>15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election activeCell="D5" sqref="D5"/>
    </sheetView>
  </sheetViews>
  <sheetFormatPr defaultColWidth="9.109375" defaultRowHeight="15.6" x14ac:dyDescent="0.3"/>
  <cols>
    <col min="1" max="1" width="6.109375" style="2" customWidth="1"/>
    <col min="2" max="8" width="17.6640625" style="2" customWidth="1"/>
    <col min="9" max="9" width="19.33203125" style="2" customWidth="1"/>
    <col min="10" max="10" width="17.6640625" style="2" customWidth="1"/>
    <col min="11" max="13" width="16.6640625" style="2" customWidth="1"/>
    <col min="14" max="16384" width="9.109375" style="2"/>
  </cols>
  <sheetData>
    <row r="1" spans="1:10" x14ac:dyDescent="0.3">
      <c r="A1" s="76" t="s">
        <v>51</v>
      </c>
      <c r="B1" s="77"/>
      <c r="C1" s="77"/>
      <c r="D1" s="77"/>
      <c r="E1" s="77"/>
      <c r="F1" s="77"/>
      <c r="G1" s="77"/>
      <c r="H1" s="77"/>
      <c r="I1" s="77"/>
      <c r="J1" s="78"/>
    </row>
    <row r="2" spans="1:10" x14ac:dyDescent="0.3">
      <c r="A2" s="79">
        <f>Input!C3</f>
        <v>0</v>
      </c>
      <c r="B2" s="80"/>
      <c r="C2" s="80"/>
      <c r="D2" s="80"/>
      <c r="E2" s="80"/>
      <c r="F2" s="80"/>
      <c r="G2" s="80"/>
      <c r="H2" s="80"/>
      <c r="I2" s="80"/>
      <c r="J2" s="81"/>
    </row>
    <row r="3" spans="1:10" x14ac:dyDescent="0.3">
      <c r="A3" s="82">
        <f>Input!C4</f>
        <v>0</v>
      </c>
      <c r="B3" s="83"/>
      <c r="C3" s="83"/>
      <c r="D3" s="83"/>
      <c r="E3" s="83"/>
      <c r="F3" s="83"/>
      <c r="G3" s="83"/>
      <c r="H3" s="83"/>
      <c r="I3" s="83"/>
      <c r="J3" s="84"/>
    </row>
    <row r="4" spans="1:10" x14ac:dyDescent="0.3">
      <c r="A4" s="29"/>
      <c r="B4" s="30"/>
      <c r="C4" s="43"/>
      <c r="D4" s="90"/>
      <c r="E4" s="91"/>
      <c r="F4" s="29"/>
      <c r="G4" s="30"/>
      <c r="H4" s="30"/>
      <c r="I4" s="33" t="s">
        <v>34</v>
      </c>
      <c r="J4" s="54"/>
    </row>
    <row r="5" spans="1:10" x14ac:dyDescent="0.3">
      <c r="A5" s="13"/>
      <c r="B5" s="12"/>
      <c r="C5" s="35" t="s">
        <v>49</v>
      </c>
      <c r="D5" s="56"/>
      <c r="E5" s="42"/>
      <c r="F5" s="41"/>
      <c r="G5" s="96" t="s">
        <v>37</v>
      </c>
      <c r="H5" s="97"/>
      <c r="I5" s="35" t="s">
        <v>26</v>
      </c>
      <c r="J5" s="49"/>
    </row>
    <row r="6" spans="1:10" x14ac:dyDescent="0.3">
      <c r="A6" s="13"/>
      <c r="B6" s="12"/>
      <c r="C6" s="92" t="s">
        <v>27</v>
      </c>
      <c r="D6" s="93"/>
      <c r="E6" s="93"/>
      <c r="F6" s="12"/>
      <c r="G6" s="94" t="s">
        <v>33</v>
      </c>
      <c r="H6" s="95"/>
      <c r="I6" s="88">
        <f>'3.1 Future Population'!G9</f>
        <v>0</v>
      </c>
      <c r="J6" s="89"/>
    </row>
    <row r="7" spans="1:10" x14ac:dyDescent="0.3">
      <c r="A7" s="10"/>
      <c r="B7" s="10"/>
      <c r="C7" s="34" t="s">
        <v>28</v>
      </c>
      <c r="D7" s="34" t="s">
        <v>29</v>
      </c>
      <c r="E7" s="34" t="s">
        <v>30</v>
      </c>
      <c r="F7" s="34" t="s">
        <v>31</v>
      </c>
      <c r="G7" s="34" t="s">
        <v>28</v>
      </c>
      <c r="H7" s="34" t="s">
        <v>29</v>
      </c>
      <c r="I7" s="34" t="s">
        <v>30</v>
      </c>
      <c r="J7" s="34" t="s">
        <v>31</v>
      </c>
    </row>
    <row r="8" spans="1:10" x14ac:dyDescent="0.3">
      <c r="A8" s="14"/>
      <c r="B8" s="39" t="s">
        <v>1</v>
      </c>
      <c r="C8" s="34" t="s">
        <v>2</v>
      </c>
      <c r="D8" s="34" t="s">
        <v>2</v>
      </c>
      <c r="E8" s="34" t="s">
        <v>2</v>
      </c>
      <c r="F8" s="34" t="s">
        <v>2</v>
      </c>
      <c r="G8" s="34" t="s">
        <v>2</v>
      </c>
      <c r="H8" s="34" t="s">
        <v>2</v>
      </c>
      <c r="I8" s="34" t="s">
        <v>2</v>
      </c>
      <c r="J8" s="34" t="s">
        <v>2</v>
      </c>
    </row>
    <row r="9" spans="1:10" x14ac:dyDescent="0.3">
      <c r="A9" s="3">
        <v>1</v>
      </c>
      <c r="B9" s="3">
        <f>'3.1 Future Population'!B11</f>
        <v>0</v>
      </c>
      <c r="C9" s="4" t="e">
        <f>(('3.1 Future Population'!$E11-'2.5 Current Population'!$B$12)*Flow!$E$10)</f>
        <v>#DIV/0!</v>
      </c>
      <c r="D9" s="4" t="e">
        <f>('3.1 Future Population'!$E11-'2.5 Current Population'!$B$12)*Flow!$E$11</f>
        <v>#DIV/0!</v>
      </c>
      <c r="E9" s="4" t="e">
        <f>(($D$5+$C9+$D9)*Flow!$E$9)</f>
        <v>#DIV/0!</v>
      </c>
      <c r="F9" s="11" t="e">
        <f>$D$5+SUM(C9:E9)</f>
        <v>#DIV/0!</v>
      </c>
      <c r="G9" s="4" t="e">
        <f>(('3.1 Future Population'!$H11-'2.5 Current Population'!$B$12)*Flow!$E$10)</f>
        <v>#DIV/0!</v>
      </c>
      <c r="H9" s="4" t="e">
        <f>('3.1 Future Population'!$H11-'2.5 Current Population'!$B$12)*Flow!$E$11</f>
        <v>#DIV/0!</v>
      </c>
      <c r="I9" s="4" t="e">
        <f>($D$5+$G9+$H9)*Flow!$E$9</f>
        <v>#DIV/0!</v>
      </c>
      <c r="J9" s="11" t="str">
        <f>IF($J$4="Yes", ($D$5+SUM(G9:I9)), "")</f>
        <v/>
      </c>
    </row>
    <row r="10" spans="1:10" x14ac:dyDescent="0.3">
      <c r="A10" s="3">
        <f>A9+1</f>
        <v>2</v>
      </c>
      <c r="B10" s="3">
        <f>'3.1 Future Population'!B12</f>
        <v>0</v>
      </c>
      <c r="C10" s="4" t="e">
        <f>(('3.1 Future Population'!$E12-'2.5 Current Population'!$B$12)*Flow!$E$10)</f>
        <v>#DIV/0!</v>
      </c>
      <c r="D10" s="4" t="e">
        <f>('3.1 Future Population'!$E12-'2.5 Current Population'!$B$12)*Flow!$E$11</f>
        <v>#DIV/0!</v>
      </c>
      <c r="E10" s="4" t="e">
        <f>(($D$5+$C10+$D10)*Flow!$E$9)</f>
        <v>#DIV/0!</v>
      </c>
      <c r="F10" s="11" t="e">
        <f t="shared" ref="F10:F28" si="0">$D$5+SUM(C10:E10)</f>
        <v>#DIV/0!</v>
      </c>
      <c r="G10" s="4" t="e">
        <f>(('3.1 Future Population'!$H12-'2.5 Current Population'!$B$12)*Flow!$E$10)</f>
        <v>#DIV/0!</v>
      </c>
      <c r="H10" s="4" t="e">
        <f>('3.1 Future Population'!$H12-'2.5 Current Population'!$B$12)*Flow!$E$11</f>
        <v>#DIV/0!</v>
      </c>
      <c r="I10" s="4" t="e">
        <f>($D$5+$G10+$H10)*Flow!$E$9</f>
        <v>#DIV/0!</v>
      </c>
      <c r="J10" s="11" t="str">
        <f t="shared" ref="J10:J28" si="1">IF($J$4="Yes", ($D$5+SUM(G10:I10)), "")</f>
        <v/>
      </c>
    </row>
    <row r="11" spans="1:10" x14ac:dyDescent="0.3">
      <c r="A11" s="3">
        <f t="shared" ref="A11:A28" si="2">A10+1</f>
        <v>3</v>
      </c>
      <c r="B11" s="3">
        <f>'3.1 Future Population'!B13</f>
        <v>0</v>
      </c>
      <c r="C11" s="4" t="e">
        <f>(('3.1 Future Population'!$E13-'2.5 Current Population'!$B$12)*Flow!$E$10)</f>
        <v>#DIV/0!</v>
      </c>
      <c r="D11" s="4" t="e">
        <f>('3.1 Future Population'!$E13-'2.5 Current Population'!$B$12)*Flow!$E$11</f>
        <v>#DIV/0!</v>
      </c>
      <c r="E11" s="4" t="e">
        <f>(($D$5+$C11+$D11)*Flow!$E$9)</f>
        <v>#DIV/0!</v>
      </c>
      <c r="F11" s="11" t="e">
        <f t="shared" si="0"/>
        <v>#DIV/0!</v>
      </c>
      <c r="G11" s="4" t="e">
        <f>(('3.1 Future Population'!$H13-'2.5 Current Population'!$B$12)*Flow!$E$10)</f>
        <v>#DIV/0!</v>
      </c>
      <c r="H11" s="4" t="e">
        <f>('3.1 Future Population'!$H13-'2.5 Current Population'!$B$12)*Flow!$E$11</f>
        <v>#DIV/0!</v>
      </c>
      <c r="I11" s="4" t="e">
        <f>($D$5+$G11+$H11)*Flow!$E$9</f>
        <v>#DIV/0!</v>
      </c>
      <c r="J11" s="11" t="str">
        <f t="shared" si="1"/>
        <v/>
      </c>
    </row>
    <row r="12" spans="1:10" x14ac:dyDescent="0.3">
      <c r="A12" s="3">
        <f t="shared" si="2"/>
        <v>4</v>
      </c>
      <c r="B12" s="3">
        <f>'3.1 Future Population'!B14</f>
        <v>0</v>
      </c>
      <c r="C12" s="4" t="e">
        <f>(('3.1 Future Population'!$E14-'2.5 Current Population'!$B$12)*Flow!$E$10)</f>
        <v>#DIV/0!</v>
      </c>
      <c r="D12" s="4" t="e">
        <f>('3.1 Future Population'!$E14-'2.5 Current Population'!$B$12)*Flow!$E$11</f>
        <v>#DIV/0!</v>
      </c>
      <c r="E12" s="4" t="e">
        <f>(($D$5+$C12+$D12)*Flow!$E$9)</f>
        <v>#DIV/0!</v>
      </c>
      <c r="F12" s="11" t="e">
        <f t="shared" si="0"/>
        <v>#DIV/0!</v>
      </c>
      <c r="G12" s="4" t="e">
        <f>(('3.1 Future Population'!$H14-'2.5 Current Population'!$B$12)*Flow!$E$10)</f>
        <v>#DIV/0!</v>
      </c>
      <c r="H12" s="4" t="e">
        <f>('3.1 Future Population'!$H14-'2.5 Current Population'!$B$12)*Flow!$E$11</f>
        <v>#DIV/0!</v>
      </c>
      <c r="I12" s="4" t="e">
        <f>($D$5+$G12+$H12)*Flow!$E$9</f>
        <v>#DIV/0!</v>
      </c>
      <c r="J12" s="11" t="str">
        <f t="shared" si="1"/>
        <v/>
      </c>
    </row>
    <row r="13" spans="1:10" x14ac:dyDescent="0.3">
      <c r="A13" s="3">
        <f t="shared" si="2"/>
        <v>5</v>
      </c>
      <c r="B13" s="3">
        <f>'3.1 Future Population'!B15</f>
        <v>0</v>
      </c>
      <c r="C13" s="4" t="e">
        <f>(('3.1 Future Population'!$E15-'2.5 Current Population'!$B$12)*Flow!$E$10)</f>
        <v>#DIV/0!</v>
      </c>
      <c r="D13" s="4" t="e">
        <f>('3.1 Future Population'!$E15-'2.5 Current Population'!$B$12)*Flow!$E$11</f>
        <v>#DIV/0!</v>
      </c>
      <c r="E13" s="4" t="e">
        <f>(($D$5+$C13+$D13)*Flow!$E$9)</f>
        <v>#DIV/0!</v>
      </c>
      <c r="F13" s="11" t="e">
        <f t="shared" si="0"/>
        <v>#DIV/0!</v>
      </c>
      <c r="G13" s="4" t="e">
        <f>(('3.1 Future Population'!$H15-'2.5 Current Population'!$B$12)*Flow!$E$10)</f>
        <v>#DIV/0!</v>
      </c>
      <c r="H13" s="4" t="e">
        <f>('3.1 Future Population'!$H15-'2.5 Current Population'!$B$12)*Flow!$E$11</f>
        <v>#DIV/0!</v>
      </c>
      <c r="I13" s="4" t="e">
        <f>($D$5+$G13+$H13)*Flow!$E$9</f>
        <v>#DIV/0!</v>
      </c>
      <c r="J13" s="11" t="str">
        <f t="shared" si="1"/>
        <v/>
      </c>
    </row>
    <row r="14" spans="1:10" x14ac:dyDescent="0.3">
      <c r="A14" s="3">
        <f t="shared" si="2"/>
        <v>6</v>
      </c>
      <c r="B14" s="3">
        <f>'3.1 Future Population'!B16</f>
        <v>0</v>
      </c>
      <c r="C14" s="4" t="e">
        <f>(('3.1 Future Population'!$E16-'2.5 Current Population'!$B$12)*Flow!$E$10)</f>
        <v>#DIV/0!</v>
      </c>
      <c r="D14" s="4" t="e">
        <f>('3.1 Future Population'!$E16-'2.5 Current Population'!$B$12)*Flow!$E$11</f>
        <v>#DIV/0!</v>
      </c>
      <c r="E14" s="4" t="e">
        <f>(($D$5+$C14+$D14)*Flow!$E$9)</f>
        <v>#DIV/0!</v>
      </c>
      <c r="F14" s="11" t="e">
        <f t="shared" si="0"/>
        <v>#DIV/0!</v>
      </c>
      <c r="G14" s="4" t="e">
        <f>(('3.1 Future Population'!$H16-'2.5 Current Population'!$B$12)*Flow!$E$10)</f>
        <v>#DIV/0!</v>
      </c>
      <c r="H14" s="4" t="e">
        <f>('3.1 Future Population'!$H16-'2.5 Current Population'!$B$12)*Flow!$E$11</f>
        <v>#DIV/0!</v>
      </c>
      <c r="I14" s="4" t="e">
        <f>($D$5+$G14+$H14)*Flow!$E$9</f>
        <v>#DIV/0!</v>
      </c>
      <c r="J14" s="11" t="str">
        <f t="shared" si="1"/>
        <v/>
      </c>
    </row>
    <row r="15" spans="1:10" x14ac:dyDescent="0.3">
      <c r="A15" s="3">
        <f t="shared" si="2"/>
        <v>7</v>
      </c>
      <c r="B15" s="3">
        <f>'3.1 Future Population'!B17</f>
        <v>0</v>
      </c>
      <c r="C15" s="4" t="e">
        <f>(('3.1 Future Population'!$E17-'2.5 Current Population'!$B$12)*Flow!$E$10)</f>
        <v>#DIV/0!</v>
      </c>
      <c r="D15" s="4" t="e">
        <f>('3.1 Future Population'!$E17-'2.5 Current Population'!$B$12)*Flow!$E$11</f>
        <v>#DIV/0!</v>
      </c>
      <c r="E15" s="4" t="e">
        <f>(($D$5+$C15+$D15)*Flow!$E$9)</f>
        <v>#DIV/0!</v>
      </c>
      <c r="F15" s="11" t="e">
        <f t="shared" si="0"/>
        <v>#DIV/0!</v>
      </c>
      <c r="G15" s="4" t="e">
        <f>(('3.1 Future Population'!$H17-'2.5 Current Population'!$B$12)*Flow!$E$10)</f>
        <v>#DIV/0!</v>
      </c>
      <c r="H15" s="4" t="e">
        <f>('3.1 Future Population'!$H17-'2.5 Current Population'!$B$12)*Flow!$E$11</f>
        <v>#DIV/0!</v>
      </c>
      <c r="I15" s="4" t="e">
        <f>($D$5+$G15+$H15)*Flow!$E$9</f>
        <v>#DIV/0!</v>
      </c>
      <c r="J15" s="11" t="str">
        <f t="shared" si="1"/>
        <v/>
      </c>
    </row>
    <row r="16" spans="1:10" x14ac:dyDescent="0.3">
      <c r="A16" s="3">
        <f t="shared" si="2"/>
        <v>8</v>
      </c>
      <c r="B16" s="3">
        <f>'3.1 Future Population'!B18</f>
        <v>0</v>
      </c>
      <c r="C16" s="4" t="e">
        <f>(('3.1 Future Population'!$E18-'2.5 Current Population'!$B$12)*Flow!$E$10)</f>
        <v>#DIV/0!</v>
      </c>
      <c r="D16" s="4" t="e">
        <f>('3.1 Future Population'!$E18-'2.5 Current Population'!$B$12)*Flow!$E$11</f>
        <v>#DIV/0!</v>
      </c>
      <c r="E16" s="4" t="e">
        <f>(($D$5+$C16+$D16)*Flow!$E$9)</f>
        <v>#DIV/0!</v>
      </c>
      <c r="F16" s="11" t="e">
        <f t="shared" si="0"/>
        <v>#DIV/0!</v>
      </c>
      <c r="G16" s="4" t="e">
        <f>(('3.1 Future Population'!$H18-'2.5 Current Population'!$B$12)*Flow!$E$10)</f>
        <v>#DIV/0!</v>
      </c>
      <c r="H16" s="4" t="e">
        <f>('3.1 Future Population'!$H18-'2.5 Current Population'!$B$12)*Flow!$E$11</f>
        <v>#DIV/0!</v>
      </c>
      <c r="I16" s="4" t="e">
        <f>($D$5+$G16+$H16)*Flow!$E$9</f>
        <v>#DIV/0!</v>
      </c>
      <c r="J16" s="11" t="str">
        <f t="shared" si="1"/>
        <v/>
      </c>
    </row>
    <row r="17" spans="1:10" x14ac:dyDescent="0.3">
      <c r="A17" s="3">
        <f t="shared" si="2"/>
        <v>9</v>
      </c>
      <c r="B17" s="3">
        <f>'3.1 Future Population'!B19</f>
        <v>0</v>
      </c>
      <c r="C17" s="4" t="e">
        <f>(('3.1 Future Population'!$E19-'2.5 Current Population'!$B$12)*Flow!$E$10)</f>
        <v>#DIV/0!</v>
      </c>
      <c r="D17" s="4" t="e">
        <f>('3.1 Future Population'!$E19-'2.5 Current Population'!$B$12)*Flow!$E$11</f>
        <v>#DIV/0!</v>
      </c>
      <c r="E17" s="4" t="e">
        <f>(($D$5+$C17+$D17)*Flow!$E$9)</f>
        <v>#DIV/0!</v>
      </c>
      <c r="F17" s="11" t="e">
        <f t="shared" si="0"/>
        <v>#DIV/0!</v>
      </c>
      <c r="G17" s="4" t="e">
        <f>(('3.1 Future Population'!$H19-'2.5 Current Population'!$B$12)*Flow!$E$10)</f>
        <v>#DIV/0!</v>
      </c>
      <c r="H17" s="4" t="e">
        <f>('3.1 Future Population'!$H19-'2.5 Current Population'!$B$12)*Flow!$E$11</f>
        <v>#DIV/0!</v>
      </c>
      <c r="I17" s="4" t="e">
        <f>($D$5+$G17+$H17)*Flow!$E$9</f>
        <v>#DIV/0!</v>
      </c>
      <c r="J17" s="11" t="str">
        <f t="shared" si="1"/>
        <v/>
      </c>
    </row>
    <row r="18" spans="1:10" x14ac:dyDescent="0.3">
      <c r="A18" s="3">
        <f t="shared" si="2"/>
        <v>10</v>
      </c>
      <c r="B18" s="3">
        <f>'3.1 Future Population'!B20</f>
        <v>0</v>
      </c>
      <c r="C18" s="4" t="e">
        <f>(('3.1 Future Population'!$E20-'2.5 Current Population'!$B$12)*Flow!$E$10)</f>
        <v>#DIV/0!</v>
      </c>
      <c r="D18" s="4" t="e">
        <f>('3.1 Future Population'!$E20-'2.5 Current Population'!$B$12)*Flow!$E$11</f>
        <v>#DIV/0!</v>
      </c>
      <c r="E18" s="4" t="e">
        <f>(($D$5+$C18+$D18)*Flow!$E$9)</f>
        <v>#DIV/0!</v>
      </c>
      <c r="F18" s="11" t="e">
        <f t="shared" si="0"/>
        <v>#DIV/0!</v>
      </c>
      <c r="G18" s="4" t="e">
        <f>(('3.1 Future Population'!$H20-'2.5 Current Population'!$B$12)*Flow!$E$10)</f>
        <v>#DIV/0!</v>
      </c>
      <c r="H18" s="4" t="e">
        <f>('3.1 Future Population'!$H20-'2.5 Current Population'!$B$12)*Flow!$E$11</f>
        <v>#DIV/0!</v>
      </c>
      <c r="I18" s="4" t="e">
        <f>($D$5+$G18+$H18)*Flow!$E$9</f>
        <v>#DIV/0!</v>
      </c>
      <c r="J18" s="11" t="str">
        <f t="shared" si="1"/>
        <v/>
      </c>
    </row>
    <row r="19" spans="1:10" x14ac:dyDescent="0.3">
      <c r="A19" s="3">
        <f t="shared" si="2"/>
        <v>11</v>
      </c>
      <c r="B19" s="3">
        <f>'3.1 Future Population'!B21</f>
        <v>0</v>
      </c>
      <c r="C19" s="4" t="e">
        <f>(('3.1 Future Population'!$E21-'2.5 Current Population'!$B$12)*Flow!$E$10)</f>
        <v>#DIV/0!</v>
      </c>
      <c r="D19" s="4" t="e">
        <f>('3.1 Future Population'!$E21-'2.5 Current Population'!$B$12)*Flow!$E$11</f>
        <v>#DIV/0!</v>
      </c>
      <c r="E19" s="4" t="e">
        <f>(($D$5+$C19+$D19)*Flow!$E$9)</f>
        <v>#DIV/0!</v>
      </c>
      <c r="F19" s="11" t="e">
        <f t="shared" si="0"/>
        <v>#DIV/0!</v>
      </c>
      <c r="G19" s="4" t="e">
        <f>(('3.1 Future Population'!$H21-'2.5 Current Population'!$B$12)*Flow!$E$10)</f>
        <v>#DIV/0!</v>
      </c>
      <c r="H19" s="4" t="e">
        <f>('3.1 Future Population'!$H21-'2.5 Current Population'!$B$12)*Flow!$E$11</f>
        <v>#DIV/0!</v>
      </c>
      <c r="I19" s="4" t="e">
        <f>($D$5+$G19+$H19)*Flow!$E$9</f>
        <v>#DIV/0!</v>
      </c>
      <c r="J19" s="11" t="str">
        <f t="shared" si="1"/>
        <v/>
      </c>
    </row>
    <row r="20" spans="1:10" x14ac:dyDescent="0.3">
      <c r="A20" s="3">
        <f t="shared" si="2"/>
        <v>12</v>
      </c>
      <c r="B20" s="3">
        <f>'3.1 Future Population'!B22</f>
        <v>0</v>
      </c>
      <c r="C20" s="4" t="e">
        <f>(('3.1 Future Population'!$E22-'2.5 Current Population'!$B$12)*Flow!$E$10)</f>
        <v>#DIV/0!</v>
      </c>
      <c r="D20" s="4" t="e">
        <f>('3.1 Future Population'!$E22-'2.5 Current Population'!$B$12)*Flow!$E$11</f>
        <v>#DIV/0!</v>
      </c>
      <c r="E20" s="4" t="e">
        <f>(($D$5+$C20+$D20)*Flow!$E$9)</f>
        <v>#DIV/0!</v>
      </c>
      <c r="F20" s="11" t="e">
        <f t="shared" si="0"/>
        <v>#DIV/0!</v>
      </c>
      <c r="G20" s="4" t="e">
        <f>(('3.1 Future Population'!$H22-'2.5 Current Population'!$B$12)*Flow!$E$10)</f>
        <v>#DIV/0!</v>
      </c>
      <c r="H20" s="4" t="e">
        <f>('3.1 Future Population'!$H22-'2.5 Current Population'!$B$12)*Flow!$E$11</f>
        <v>#DIV/0!</v>
      </c>
      <c r="I20" s="4" t="e">
        <f>($D$5+$G20+$H20)*Flow!$E$9</f>
        <v>#DIV/0!</v>
      </c>
      <c r="J20" s="11" t="str">
        <f t="shared" si="1"/>
        <v/>
      </c>
    </row>
    <row r="21" spans="1:10" x14ac:dyDescent="0.3">
      <c r="A21" s="3">
        <f t="shared" si="2"/>
        <v>13</v>
      </c>
      <c r="B21" s="3">
        <f>'3.1 Future Population'!B23</f>
        <v>0</v>
      </c>
      <c r="C21" s="4" t="e">
        <f>(('3.1 Future Population'!$E23-'2.5 Current Population'!$B$12)*Flow!$E$10)</f>
        <v>#DIV/0!</v>
      </c>
      <c r="D21" s="4" t="e">
        <f>('3.1 Future Population'!$E23-'2.5 Current Population'!$B$12)*Flow!$E$11</f>
        <v>#DIV/0!</v>
      </c>
      <c r="E21" s="4" t="e">
        <f>(($D$5+$C21+$D21)*Flow!$E$9)</f>
        <v>#DIV/0!</v>
      </c>
      <c r="F21" s="11" t="e">
        <f t="shared" si="0"/>
        <v>#DIV/0!</v>
      </c>
      <c r="G21" s="4" t="e">
        <f>(('3.1 Future Population'!$H23-'2.5 Current Population'!$B$12)*Flow!$E$10)</f>
        <v>#DIV/0!</v>
      </c>
      <c r="H21" s="4" t="e">
        <f>('3.1 Future Population'!$H23-'2.5 Current Population'!$B$12)*Flow!$E$11</f>
        <v>#DIV/0!</v>
      </c>
      <c r="I21" s="4" t="e">
        <f>($D$5+$G21+$H21)*Flow!$E$9</f>
        <v>#DIV/0!</v>
      </c>
      <c r="J21" s="11" t="str">
        <f t="shared" si="1"/>
        <v/>
      </c>
    </row>
    <row r="22" spans="1:10" x14ac:dyDescent="0.3">
      <c r="A22" s="3">
        <f t="shared" si="2"/>
        <v>14</v>
      </c>
      <c r="B22" s="3">
        <f>'3.1 Future Population'!B24</f>
        <v>0</v>
      </c>
      <c r="C22" s="4" t="e">
        <f>(('3.1 Future Population'!$E24-'2.5 Current Population'!$B$12)*Flow!$E$10)</f>
        <v>#DIV/0!</v>
      </c>
      <c r="D22" s="4" t="e">
        <f>('3.1 Future Population'!$E24-'2.5 Current Population'!$B$12)*Flow!$E$11</f>
        <v>#DIV/0!</v>
      </c>
      <c r="E22" s="4" t="e">
        <f>(($D$5+$C22+$D22)*Flow!$E$9)</f>
        <v>#DIV/0!</v>
      </c>
      <c r="F22" s="11" t="e">
        <f t="shared" si="0"/>
        <v>#DIV/0!</v>
      </c>
      <c r="G22" s="4" t="e">
        <f>(('3.1 Future Population'!$H24-'2.5 Current Population'!$B$12)*Flow!$E$10)</f>
        <v>#DIV/0!</v>
      </c>
      <c r="H22" s="4" t="e">
        <f>('3.1 Future Population'!$H24-'2.5 Current Population'!$B$12)*Flow!$E$11</f>
        <v>#DIV/0!</v>
      </c>
      <c r="I22" s="4" t="e">
        <f>($D$5+$G22+$H22)*Flow!$E$9</f>
        <v>#DIV/0!</v>
      </c>
      <c r="J22" s="11" t="str">
        <f t="shared" si="1"/>
        <v/>
      </c>
    </row>
    <row r="23" spans="1:10" x14ac:dyDescent="0.3">
      <c r="A23" s="3">
        <f t="shared" si="2"/>
        <v>15</v>
      </c>
      <c r="B23" s="3">
        <f>'3.1 Future Population'!B25</f>
        <v>0</v>
      </c>
      <c r="C23" s="4" t="e">
        <f>(('3.1 Future Population'!$E25-'2.5 Current Population'!$B$12)*Flow!$E$10)</f>
        <v>#DIV/0!</v>
      </c>
      <c r="D23" s="4" t="e">
        <f>('3.1 Future Population'!$E25-'2.5 Current Population'!$B$12)*Flow!$E$11</f>
        <v>#DIV/0!</v>
      </c>
      <c r="E23" s="4" t="e">
        <f>(($D$5+$C23+$D23)*Flow!$E$9)</f>
        <v>#DIV/0!</v>
      </c>
      <c r="F23" s="11" t="e">
        <f t="shared" si="0"/>
        <v>#DIV/0!</v>
      </c>
      <c r="G23" s="4" t="e">
        <f>(('3.1 Future Population'!$H25-'2.5 Current Population'!$B$12)*Flow!$E$10)</f>
        <v>#DIV/0!</v>
      </c>
      <c r="H23" s="4" t="e">
        <f>('3.1 Future Population'!$H25-'2.5 Current Population'!$B$12)*Flow!$E$11</f>
        <v>#DIV/0!</v>
      </c>
      <c r="I23" s="4" t="e">
        <f>($D$5+$G23+$H23)*Flow!$E$9</f>
        <v>#DIV/0!</v>
      </c>
      <c r="J23" s="11" t="str">
        <f t="shared" si="1"/>
        <v/>
      </c>
    </row>
    <row r="24" spans="1:10" x14ac:dyDescent="0.3">
      <c r="A24" s="3">
        <f t="shared" si="2"/>
        <v>16</v>
      </c>
      <c r="B24" s="3">
        <f>'3.1 Future Population'!B26</f>
        <v>0</v>
      </c>
      <c r="C24" s="4" t="e">
        <f>(('3.1 Future Population'!$E26-'2.5 Current Population'!$B$12)*Flow!$E$10)</f>
        <v>#DIV/0!</v>
      </c>
      <c r="D24" s="4" t="e">
        <f>('3.1 Future Population'!$E26-'2.5 Current Population'!$B$12)*Flow!$E$11</f>
        <v>#DIV/0!</v>
      </c>
      <c r="E24" s="4" t="e">
        <f>(($D$5+$C24+$D24)*Flow!$E$9)</f>
        <v>#DIV/0!</v>
      </c>
      <c r="F24" s="11" t="e">
        <f t="shared" si="0"/>
        <v>#DIV/0!</v>
      </c>
      <c r="G24" s="4" t="e">
        <f>(('3.1 Future Population'!$H26-'2.5 Current Population'!$B$12)*Flow!$E$10)</f>
        <v>#DIV/0!</v>
      </c>
      <c r="H24" s="4" t="e">
        <f>('3.1 Future Population'!$H26-'2.5 Current Population'!$B$12)*Flow!$E$11</f>
        <v>#DIV/0!</v>
      </c>
      <c r="I24" s="4" t="e">
        <f>($D$5+$G24+$H24)*Flow!$E$9</f>
        <v>#DIV/0!</v>
      </c>
      <c r="J24" s="11" t="str">
        <f t="shared" si="1"/>
        <v/>
      </c>
    </row>
    <row r="25" spans="1:10" x14ac:dyDescent="0.3">
      <c r="A25" s="3">
        <f t="shared" si="2"/>
        <v>17</v>
      </c>
      <c r="B25" s="3">
        <f>'3.1 Future Population'!B27</f>
        <v>0</v>
      </c>
      <c r="C25" s="4" t="e">
        <f>(('3.1 Future Population'!$E27-'2.5 Current Population'!$B$12)*Flow!$E$10)</f>
        <v>#DIV/0!</v>
      </c>
      <c r="D25" s="4" t="e">
        <f>('3.1 Future Population'!$E27-'2.5 Current Population'!$B$12)*Flow!$E$11</f>
        <v>#DIV/0!</v>
      </c>
      <c r="E25" s="4" t="e">
        <f>(($D$5+$C25+$D25)*Flow!$E$9)</f>
        <v>#DIV/0!</v>
      </c>
      <c r="F25" s="11" t="e">
        <f t="shared" si="0"/>
        <v>#DIV/0!</v>
      </c>
      <c r="G25" s="4" t="e">
        <f>(('3.1 Future Population'!$H27-'2.5 Current Population'!$B$12)*Flow!$E$10)</f>
        <v>#DIV/0!</v>
      </c>
      <c r="H25" s="4" t="e">
        <f>('3.1 Future Population'!$H27-'2.5 Current Population'!$B$12)*Flow!$E$11</f>
        <v>#DIV/0!</v>
      </c>
      <c r="I25" s="4" t="e">
        <f>($D$5+$G25+$H25)*Flow!$E$9</f>
        <v>#DIV/0!</v>
      </c>
      <c r="J25" s="11" t="str">
        <f t="shared" si="1"/>
        <v/>
      </c>
    </row>
    <row r="26" spans="1:10" x14ac:dyDescent="0.3">
      <c r="A26" s="3">
        <f t="shared" si="2"/>
        <v>18</v>
      </c>
      <c r="B26" s="3">
        <f>'3.1 Future Population'!B28</f>
        <v>0</v>
      </c>
      <c r="C26" s="4" t="e">
        <f>(('3.1 Future Population'!$E28-'2.5 Current Population'!$B$12)*Flow!$E$10)</f>
        <v>#DIV/0!</v>
      </c>
      <c r="D26" s="4" t="e">
        <f>('3.1 Future Population'!$E28-'2.5 Current Population'!$B$12)*Flow!$E$11</f>
        <v>#DIV/0!</v>
      </c>
      <c r="E26" s="4" t="e">
        <f>(($D$5+$C26+$D26)*Flow!$E$9)</f>
        <v>#DIV/0!</v>
      </c>
      <c r="F26" s="11" t="e">
        <f t="shared" si="0"/>
        <v>#DIV/0!</v>
      </c>
      <c r="G26" s="4" t="e">
        <f>(('3.1 Future Population'!$H28-'2.5 Current Population'!$B$12)*Flow!$E$10)</f>
        <v>#DIV/0!</v>
      </c>
      <c r="H26" s="4" t="e">
        <f>('3.1 Future Population'!$H28-'2.5 Current Population'!$B$12)*Flow!$E$11</f>
        <v>#DIV/0!</v>
      </c>
      <c r="I26" s="4" t="e">
        <f>($D$5+$G26+$H26)*Flow!$E$9</f>
        <v>#DIV/0!</v>
      </c>
      <c r="J26" s="11" t="str">
        <f t="shared" si="1"/>
        <v/>
      </c>
    </row>
    <row r="27" spans="1:10" x14ac:dyDescent="0.3">
      <c r="A27" s="3">
        <f t="shared" si="2"/>
        <v>19</v>
      </c>
      <c r="B27" s="3">
        <f>'3.1 Future Population'!B29</f>
        <v>0</v>
      </c>
      <c r="C27" s="4" t="e">
        <f>(('3.1 Future Population'!$E29-'2.5 Current Population'!$B$12)*Flow!$E$10)</f>
        <v>#DIV/0!</v>
      </c>
      <c r="D27" s="4" t="e">
        <f>('3.1 Future Population'!$E29-'2.5 Current Population'!$B$12)*Flow!$E$11</f>
        <v>#DIV/0!</v>
      </c>
      <c r="E27" s="4" t="e">
        <f>(($D$5+$C27+$D27)*Flow!$E$9)</f>
        <v>#DIV/0!</v>
      </c>
      <c r="F27" s="11" t="e">
        <f t="shared" si="0"/>
        <v>#DIV/0!</v>
      </c>
      <c r="G27" s="4" t="e">
        <f>(('3.1 Future Population'!$H29-'2.5 Current Population'!$B$12)*Flow!$E$10)</f>
        <v>#DIV/0!</v>
      </c>
      <c r="H27" s="4" t="e">
        <f>('3.1 Future Population'!$H29-'2.5 Current Population'!$B$12)*Flow!$E$11</f>
        <v>#DIV/0!</v>
      </c>
      <c r="I27" s="4" t="e">
        <f>($D$5+$G27+$H27)*Flow!$E$9</f>
        <v>#DIV/0!</v>
      </c>
      <c r="J27" s="11" t="str">
        <f t="shared" si="1"/>
        <v/>
      </c>
    </row>
    <row r="28" spans="1:10" x14ac:dyDescent="0.3">
      <c r="A28" s="3">
        <f t="shared" si="2"/>
        <v>20</v>
      </c>
      <c r="B28" s="3">
        <f>'3.1 Future Population'!B30</f>
        <v>0</v>
      </c>
      <c r="C28" s="4" t="e">
        <f>(('3.1 Future Population'!$E30-'2.5 Current Population'!$B$12)*Flow!$E$10)</f>
        <v>#DIV/0!</v>
      </c>
      <c r="D28" s="4" t="e">
        <f>('3.1 Future Population'!$E30-'2.5 Current Population'!$B$12)*Flow!$E$11</f>
        <v>#DIV/0!</v>
      </c>
      <c r="E28" s="4" t="e">
        <f>(($D$5+$C28+$D28)*Flow!$E$9)</f>
        <v>#DIV/0!</v>
      </c>
      <c r="F28" s="11" t="e">
        <f t="shared" si="0"/>
        <v>#DIV/0!</v>
      </c>
      <c r="G28" s="4" t="e">
        <f>(('3.1 Future Population'!$H30-'2.5 Current Population'!$B$12)*Flow!$E$10)</f>
        <v>#DIV/0!</v>
      </c>
      <c r="H28" s="4" t="e">
        <f>('3.1 Future Population'!$H30-'2.5 Current Population'!$B$12)*Flow!$E$11</f>
        <v>#DIV/0!</v>
      </c>
      <c r="I28" s="4" t="e">
        <f>($D$5+$G28+$H28)*Flow!$E$9</f>
        <v>#DIV/0!</v>
      </c>
      <c r="J28" s="11" t="str">
        <f t="shared" si="1"/>
        <v/>
      </c>
    </row>
    <row r="29" spans="1:10" ht="32.25" customHeight="1" x14ac:dyDescent="0.3">
      <c r="A29" s="66" t="s">
        <v>38</v>
      </c>
      <c r="B29" s="66"/>
      <c r="C29" s="66"/>
      <c r="D29" s="66"/>
      <c r="E29" s="66"/>
      <c r="F29" s="66"/>
      <c r="G29" s="66"/>
      <c r="H29" s="66"/>
      <c r="I29" s="66"/>
      <c r="J29" s="66"/>
    </row>
    <row r="30" spans="1:10" ht="95.25" customHeight="1" x14ac:dyDescent="0.3">
      <c r="A30" s="68"/>
      <c r="B30" s="69"/>
      <c r="C30" s="69"/>
      <c r="D30" s="69"/>
      <c r="E30" s="69"/>
      <c r="F30" s="69"/>
      <c r="G30" s="69"/>
      <c r="H30" s="69"/>
      <c r="I30" s="69"/>
      <c r="J30" s="70"/>
    </row>
  </sheetData>
  <mergeCells count="10">
    <mergeCell ref="A29:J29"/>
    <mergeCell ref="A30:J30"/>
    <mergeCell ref="I6:J6"/>
    <mergeCell ref="D4:E4"/>
    <mergeCell ref="A1:J1"/>
    <mergeCell ref="A2:J2"/>
    <mergeCell ref="A3:J3"/>
    <mergeCell ref="C6:E6"/>
    <mergeCell ref="G6:H6"/>
    <mergeCell ref="G5:H5"/>
  </mergeCells>
  <dataValidations count="1">
    <dataValidation showInputMessage="1" showErrorMessage="1" sqref="D4:E4"/>
  </dataValidations>
  <printOptions horizontalCentered="1"/>
  <pageMargins left="0.25" right="0.25" top="0.75" bottom="0.75" header="0.3" footer="0.3"/>
  <pageSetup scale="8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Flow!J1:J3</xm:f>
          </x14:formula1>
          <xm:sqref>J4</xm:sqref>
        </x14:dataValidation>
        <x14:dataValidation type="list" allowBlank="1" showInputMessage="1" showErrorMessage="1">
          <x14:formula1>
            <xm:f>Flow!A1:A5</xm:f>
          </x14:formula1>
          <xm:sqref>D4:E4</xm:sqref>
        </x14:dataValidation>
        <x14:dataValidation type="list" allowBlank="1" showInputMessage="1" showErrorMessage="1">
          <x14:formula1>
            <xm:f>Flow!J1:J3</xm:f>
          </x14:formula1>
          <xm:sqref>J4</xm:sqref>
        </x14:dataValidation>
        <x14:dataValidation type="list" allowBlank="1" showInputMessage="1" showErrorMessage="1">
          <x14:formula1>
            <xm:f>Flow!D4:D8</xm:f>
          </x14:formula1>
          <xm:sqref>D4</xm:sqref>
        </x14:dataValidation>
        <x14:dataValidation type="list" allowBlank="1" showInputMessage="1" showErrorMessage="1">
          <x14:formula1>
            <xm:f>Flow!S4:S6</xm:f>
          </x14:formula1>
          <xm:sqref>J4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Input</vt:lpstr>
      <vt:lpstr>2.5 Current Population</vt:lpstr>
      <vt:lpstr>3.1 Future Population</vt:lpstr>
      <vt:lpstr>Flow</vt:lpstr>
      <vt:lpstr>3.2 Future Flow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Jennifer Haynie</cp:lastModifiedBy>
  <cp:lastPrinted>2012-08-14T13:33:30Z</cp:lastPrinted>
  <dcterms:created xsi:type="dcterms:W3CDTF">2010-03-09T19:30:13Z</dcterms:created>
  <dcterms:modified xsi:type="dcterms:W3CDTF">2015-06-04T13:41:20Z</dcterms:modified>
</cp:coreProperties>
</file>