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H:\MIRESSA\WEBANIMAL\Reporting Forms\"/>
    </mc:Choice>
  </mc:AlternateContent>
  <xr:revisionPtr revIDLastSave="0" documentId="11_B3BC5DDA63690B092619EACFD5B3080096CE98E6" xr6:coauthVersionLast="47" xr6:coauthVersionMax="47" xr10:uidLastSave="{00000000-0000-0000-0000-000000000000}"/>
  <workbookProtection workbookPassword="C903" lockStructure="1"/>
  <bookViews>
    <workbookView xWindow="-120" yWindow="-120" windowWidth="29040" windowHeight="17520" xr2:uid="{00000000-000D-0000-FFFF-FFFF00000000}"/>
  </bookViews>
  <sheets>
    <sheet name="IRR-2" sheetId="38" r:id="rId1"/>
  </sheets>
  <definedNames>
    <definedName name="_xlnm.Print_Area" localSheetId="0">'IRR-2'!$A$1:$O$44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38" l="1"/>
  <c r="E24" i="38"/>
  <c r="E23" i="38"/>
  <c r="H23" i="38" s="1"/>
  <c r="I23" i="38" s="1"/>
  <c r="K23" i="38" s="1"/>
  <c r="E36" i="38"/>
  <c r="E35" i="38"/>
  <c r="E34" i="38"/>
  <c r="E33" i="38"/>
  <c r="E32" i="38"/>
  <c r="E31" i="38"/>
  <c r="E30" i="38"/>
  <c r="E29" i="38"/>
  <c r="E28" i="38"/>
  <c r="E27" i="38"/>
  <c r="E25" i="38"/>
  <c r="H25" i="38" s="1"/>
  <c r="I25" i="38" s="1"/>
  <c r="K25" i="38" s="1"/>
  <c r="H26" i="38"/>
  <c r="I26" i="38" s="1"/>
  <c r="K26" i="38" s="1"/>
  <c r="H24" i="38"/>
  <c r="I24" i="38" s="1"/>
  <c r="K24" i="38" s="1"/>
  <c r="M24" i="38" s="1"/>
  <c r="M25" i="38" l="1"/>
  <c r="M26" i="38" s="1"/>
  <c r="R5" i="38"/>
  <c r="M22" i="38"/>
  <c r="M23" i="38" s="1"/>
  <c r="H27" i="38"/>
  <c r="I27" i="38" s="1"/>
  <c r="K27" i="38" s="1"/>
  <c r="H28" i="38"/>
  <c r="I28" i="38" s="1"/>
  <c r="K28" i="38" s="1"/>
  <c r="H29" i="38"/>
  <c r="I29" i="38" s="1"/>
  <c r="K29" i="38" s="1"/>
  <c r="H30" i="38"/>
  <c r="I30" i="38" s="1"/>
  <c r="K30" i="38" s="1"/>
  <c r="H31" i="38"/>
  <c r="I31" i="38" s="1"/>
  <c r="K31" i="38" s="1"/>
  <c r="H32" i="38"/>
  <c r="I32" i="38" s="1"/>
  <c r="K32" i="38" s="1"/>
  <c r="H33" i="38"/>
  <c r="I33" i="38" s="1"/>
  <c r="K33" i="38" s="1"/>
  <c r="H34" i="38"/>
  <c r="I34" i="38" s="1"/>
  <c r="K34" i="38" s="1"/>
  <c r="H35" i="38"/>
  <c r="I35" i="38" s="1"/>
  <c r="K35" i="38" s="1"/>
  <c r="H36" i="38"/>
  <c r="I36" i="38" s="1"/>
  <c r="K36" i="38" s="1"/>
  <c r="A101" i="38"/>
  <c r="A102" i="38"/>
  <c r="A103" i="38"/>
  <c r="A104" i="38"/>
  <c r="A105" i="38"/>
  <c r="A106" i="38"/>
  <c r="A107" i="38"/>
  <c r="A108" i="38"/>
  <c r="A109" i="38"/>
  <c r="A110" i="38"/>
  <c r="A111" i="38"/>
  <c r="A112" i="38"/>
  <c r="M27" i="38" l="1"/>
  <c r="M28" i="38" s="1"/>
  <c r="M29" i="38" s="1"/>
  <c r="M30" i="38" s="1"/>
  <c r="M31" i="38" s="1"/>
  <c r="M32" i="38" s="1"/>
  <c r="M33" i="38" s="1"/>
  <c r="M34" i="38" s="1"/>
  <c r="M35" i="38" s="1"/>
  <c r="M36" i="38" s="1"/>
  <c r="A100" i="38"/>
  <c r="A99" i="38"/>
  <c r="H37" i="38" l="1"/>
  <c r="K37" i="38" l="1"/>
</calcChain>
</file>

<file path=xl/sharedStrings.xml><?xml version="1.0" encoding="utf-8"?>
<sst xmlns="http://schemas.openxmlformats.org/spreadsheetml/2006/main" count="76" uniqueCount="74">
  <si>
    <t>FORM IRR-2</t>
  </si>
  <si>
    <t>Lagoon Liquid Irrigation Fields Record</t>
  </si>
  <si>
    <t>One Form for Each Field per Crop Cycle</t>
  </si>
  <si>
    <t xml:space="preserve">Facility Number </t>
  </si>
  <si>
    <t>-</t>
  </si>
  <si>
    <r>
      <t xml:space="preserve">Field Size (wetted acres) = </t>
    </r>
    <r>
      <rPr>
        <b/>
        <sz val="9"/>
        <rFont val="Arial"/>
        <family val="2"/>
      </rPr>
      <t xml:space="preserve">(A) </t>
    </r>
  </si>
  <si>
    <t xml:space="preserve">Irrigation Operator </t>
  </si>
  <si>
    <t xml:space="preserve">Owner's Address </t>
  </si>
  <si>
    <t xml:space="preserve">Irrigation Operator's </t>
  </si>
  <si>
    <t xml:space="preserve">Address </t>
  </si>
  <si>
    <t xml:space="preserve">Owner's Phone # </t>
  </si>
  <si>
    <t xml:space="preserve">Operator's Phone # </t>
  </si>
  <si>
    <t>From Waste Utilization Plan</t>
  </si>
  <si>
    <t xml:space="preserve">Crop Type </t>
  </si>
  <si>
    <t xml:space="preserve">Recommended PAN 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</si>
  <si>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</si>
  <si>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</si>
  <si>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</si>
  <si>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</si>
  <si>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</si>
  <si>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</si>
  <si>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</si>
  <si>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</si>
  <si>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</si>
  <si>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</si>
  <si>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</si>
  <si>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Irrigation</t>
  </si>
  <si>
    <t>Volume</t>
  </si>
  <si>
    <t>PAN Applied</t>
  </si>
  <si>
    <t>Nitrogen</t>
  </si>
  <si>
    <t>Date</t>
  </si>
  <si>
    <t>Start</t>
  </si>
  <si>
    <t>End</t>
  </si>
  <si>
    <t>Total</t>
  </si>
  <si>
    <t># of</t>
  </si>
  <si>
    <t>Flow</t>
  </si>
  <si>
    <t>Total Volume</t>
  </si>
  <si>
    <t>per Acre</t>
  </si>
  <si>
    <t>Waste Analysis</t>
  </si>
  <si>
    <t>(lb/acre)</t>
  </si>
  <si>
    <t>Balance**</t>
  </si>
  <si>
    <t>(mm/dd/yr)</t>
  </si>
  <si>
    <t>Time</t>
  </si>
  <si>
    <t>Minutes</t>
  </si>
  <si>
    <t>Sprinklers</t>
  </si>
  <si>
    <t>Rate</t>
  </si>
  <si>
    <t>(gallons)</t>
  </si>
  <si>
    <t>(gal/acre)</t>
  </si>
  <si>
    <t>PAN*</t>
  </si>
  <si>
    <t>(8) x (9)</t>
  </si>
  <si>
    <t>(3) - (2)</t>
  </si>
  <si>
    <t>Operating</t>
  </si>
  <si>
    <t>(gal/min)</t>
  </si>
  <si>
    <t>(6) x (5) x (4)</t>
  </si>
  <si>
    <r>
      <t xml:space="preserve">(7) / </t>
    </r>
    <r>
      <rPr>
        <b/>
        <sz val="9"/>
        <rFont val="Arial"/>
        <family val="2"/>
      </rPr>
      <t>(A)</t>
    </r>
  </si>
  <si>
    <t>(lb/1000 gal)</t>
  </si>
  <si>
    <t>ID</t>
  </si>
  <si>
    <t>Code</t>
  </si>
  <si>
    <t>Inspections</t>
  </si>
  <si>
    <t xml:space="preserve">Lagoon </t>
  </si>
  <si>
    <t>Weather</t>
  </si>
  <si>
    <t>(Initials)</t>
  </si>
  <si>
    <t>Owner's Signature</t>
  </si>
  <si>
    <t>Certified Operator (Print)</t>
  </si>
  <si>
    <t>Operator's Certification No.</t>
  </si>
  <si>
    <t xml:space="preserve"> * NCDA Waste Anaylsis or Equivalent.  At a minimum, waste analysis is required within 60 days of land application events.</t>
  </si>
  <si>
    <r>
      <t xml:space="preserve">** Enter the value received by subtracting column (10) from </t>
    </r>
    <r>
      <rPr>
        <b/>
        <sz val="11"/>
        <rFont val="Arial"/>
        <family val="2"/>
      </rPr>
      <t>(B)</t>
    </r>
    <r>
      <rPr>
        <sz val="11"/>
        <rFont val="Arial"/>
        <family val="2"/>
      </rPr>
      <t>.  Continue subtracting column (10) from column (11) following each irrigation event.</t>
    </r>
  </si>
  <si>
    <t>***Enter nutrient source (ie. Lagoon/Storage Pond ID, commerical fertilizer, dry litter, etc.)</t>
  </si>
  <si>
    <t xml:space="preserve">          Operator's Signature</t>
  </si>
  <si>
    <t xml:space="preserve">Zone # </t>
  </si>
  <si>
    <r>
      <t>Loading (lb/acre)</t>
    </r>
    <r>
      <rPr>
        <b/>
        <sz val="9"/>
        <rFont val="Arial"/>
        <family val="2"/>
      </rPr>
      <t xml:space="preserve"> </t>
    </r>
  </si>
  <si>
    <t xml:space="preserve">            Crop Cycle Totals = </t>
  </si>
  <si>
    <t xml:space="preserve">Farm Owner </t>
  </si>
  <si>
    <t>Combined IRR1/2 Form - 8/3/2012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</si>
</sst>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8" x14ac:knownFonts="1">
    <font>
      <sz val="10"/>
      <name val="Arial"/>
    </font>
    <font>
      <b/>
      <sz val="11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u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1" xfId="0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3" fillId="0" borderId="0" xfId="0" applyFont="1" applyProtection="1">
      <protection hidden="1"/>
    </xf>
    <xf numFmtId="0" fontId="7" fillId="0" borderId="0" xfId="0" applyFont="1" applyAlignment="1" applyProtection="1">
      <alignment horizontal="right"/>
      <protection hidden="1"/>
    </xf>
    <xf numFmtId="14" fontId="7" fillId="0" borderId="0" xfId="0" applyNumberFormat="1" applyFont="1" applyProtection="1">
      <protection hidden="1"/>
    </xf>
    <xf numFmtId="0" fontId="0" fillId="0" borderId="0" xfId="0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left"/>
      <protection hidden="1"/>
    </xf>
    <xf numFmtId="0" fontId="2" fillId="0" borderId="0" xfId="0" applyFont="1" applyAlignment="1" applyProtection="1">
      <alignment horizontal="left"/>
      <protection hidden="1"/>
    </xf>
    <xf numFmtId="0" fontId="2" fillId="0" borderId="0" xfId="0" applyFont="1" applyAlignment="1" applyProtection="1">
      <alignment horizontal="right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quotePrefix="1" applyFont="1" applyAlignment="1" applyProtection="1">
      <alignment horizontal="center"/>
      <protection hidden="1"/>
    </xf>
    <xf numFmtId="0" fontId="2" fillId="0" borderId="2" xfId="0" applyFont="1" applyBorder="1" applyProtection="1">
      <protection hidden="1"/>
    </xf>
    <xf numFmtId="0" fontId="2" fillId="0" borderId="3" xfId="0" applyFont="1" applyBorder="1" applyAlignment="1" applyProtection="1">
      <alignment horizontal="centerContinuous"/>
      <protection hidden="1"/>
    </xf>
    <xf numFmtId="0" fontId="2" fillId="0" borderId="4" xfId="0" applyFont="1" applyBorder="1" applyAlignment="1" applyProtection="1">
      <alignment horizontal="centerContinuous"/>
      <protection hidden="1"/>
    </xf>
    <xf numFmtId="0" fontId="2" fillId="0" borderId="5" xfId="0" applyFont="1" applyBorder="1" applyAlignment="1" applyProtection="1">
      <alignment horizontal="centerContinuous"/>
      <protection hidden="1"/>
    </xf>
    <xf numFmtId="0" fontId="2" fillId="0" borderId="6" xfId="0" applyFont="1" applyBorder="1" applyAlignment="1" applyProtection="1">
      <alignment horizontal="center"/>
      <protection hidden="1"/>
    </xf>
    <xf numFmtId="0" fontId="2" fillId="0" borderId="2" xfId="0" applyFont="1" applyBorder="1" applyAlignment="1" applyProtection="1">
      <alignment horizontal="center"/>
      <protection hidden="1"/>
    </xf>
    <xf numFmtId="0" fontId="2" fillId="0" borderId="7" xfId="0" applyFont="1" applyBorder="1" applyProtection="1">
      <protection hidden="1"/>
    </xf>
    <xf numFmtId="0" fontId="2" fillId="0" borderId="7" xfId="0" applyFont="1" applyBorder="1" applyAlignment="1" applyProtection="1">
      <alignment horizontal="center"/>
      <protection hidden="1"/>
    </xf>
    <xf numFmtId="0" fontId="2" fillId="0" borderId="7" xfId="0" applyFont="1" applyBorder="1" applyAlignment="1" applyProtection="1">
      <alignment horizontal="centerContinuous"/>
      <protection hidden="1"/>
    </xf>
    <xf numFmtId="0" fontId="2" fillId="0" borderId="8" xfId="0" applyFont="1" applyBorder="1" applyAlignment="1" applyProtection="1">
      <alignment horizontal="center"/>
      <protection hidden="1"/>
    </xf>
    <xf numFmtId="0" fontId="5" fillId="0" borderId="7" xfId="0" applyFont="1" applyBorder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0" fontId="6" fillId="0" borderId="0" xfId="0" applyFont="1" applyAlignment="1" applyProtection="1">
      <alignment horizontal="center"/>
      <protection hidden="1"/>
    </xf>
    <xf numFmtId="0" fontId="2" fillId="0" borderId="10" xfId="0" applyFont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/>
      <protection hidden="1"/>
    </xf>
    <xf numFmtId="0" fontId="2" fillId="0" borderId="13" xfId="0" applyFont="1" applyBorder="1" applyAlignment="1" applyProtection="1">
      <alignment horizontal="centerContinuous"/>
      <protection hidden="1"/>
    </xf>
    <xf numFmtId="0" fontId="0" fillId="0" borderId="14" xfId="0" applyBorder="1" applyAlignment="1" applyProtection="1">
      <alignment horizontal="center" vertical="center" wrapText="1"/>
      <protection locked="0"/>
    </xf>
    <xf numFmtId="3" fontId="0" fillId="0" borderId="0" xfId="0" applyNumberFormat="1" applyAlignment="1" applyProtection="1">
      <alignment horizontal="center"/>
      <protection hidden="1"/>
    </xf>
    <xf numFmtId="2" fontId="0" fillId="0" borderId="0" xfId="0" applyNumberFormat="1" applyAlignment="1" applyProtection="1">
      <alignment horizontal="center"/>
      <protection hidden="1"/>
    </xf>
    <xf numFmtId="3" fontId="0" fillId="0" borderId="0" xfId="0" applyNumberFormat="1" applyAlignment="1" applyProtection="1">
      <alignment horizontal="left"/>
      <protection hidden="1"/>
    </xf>
    <xf numFmtId="2" fontId="0" fillId="0" borderId="0" xfId="0" applyNumberFormat="1" applyAlignment="1" applyProtection="1">
      <alignment horizontal="right"/>
      <protection hidden="1"/>
    </xf>
    <xf numFmtId="0" fontId="2" fillId="0" borderId="15" xfId="0" applyFont="1" applyBorder="1" applyAlignment="1" applyProtection="1">
      <alignment horizontal="center"/>
      <protection hidden="1"/>
    </xf>
    <xf numFmtId="0" fontId="0" fillId="0" borderId="16" xfId="0" applyBorder="1" applyAlignment="1" applyProtection="1">
      <alignment horizontal="center"/>
      <protection hidden="1"/>
    </xf>
    <xf numFmtId="0" fontId="0" fillId="0" borderId="17" xfId="0" applyBorder="1" applyAlignment="1" applyProtection="1">
      <alignment horizontal="center"/>
      <protection hidden="1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0" fillId="0" borderId="20" xfId="0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/>
      <protection hidden="1"/>
    </xf>
    <xf numFmtId="0" fontId="0" fillId="0" borderId="24" xfId="0" applyBorder="1" applyAlignment="1" applyProtection="1">
      <alignment horizontal="center"/>
      <protection hidden="1"/>
    </xf>
    <xf numFmtId="0" fontId="0" fillId="0" borderId="25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horizontal="center"/>
      <protection hidden="1"/>
    </xf>
    <xf numFmtId="0" fontId="0" fillId="0" borderId="28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29" xfId="0" applyBorder="1" applyAlignment="1" applyProtection="1">
      <alignment horizontal="center" vertical="center" wrapText="1"/>
      <protection locked="0"/>
    </xf>
    <xf numFmtId="0" fontId="0" fillId="0" borderId="30" xfId="0" applyBorder="1" applyAlignment="1" applyProtection="1">
      <alignment horizontal="center" vertical="center" wrapText="1"/>
      <protection locked="0"/>
    </xf>
    <xf numFmtId="2" fontId="0" fillId="0" borderId="31" xfId="0" applyNumberFormat="1" applyBorder="1" applyAlignment="1" applyProtection="1">
      <alignment horizontal="center"/>
      <protection hidden="1"/>
    </xf>
    <xf numFmtId="0" fontId="2" fillId="0" borderId="32" xfId="0" applyFont="1" applyBorder="1" applyAlignment="1" applyProtection="1">
      <alignment horizontal="centerContinuous"/>
      <protection hidden="1"/>
    </xf>
    <xf numFmtId="14" fontId="2" fillId="0" borderId="14" xfId="0" applyNumberFormat="1" applyFont="1" applyBorder="1" applyAlignment="1" applyProtection="1">
      <alignment horizontal="center"/>
      <protection locked="0"/>
    </xf>
    <xf numFmtId="14" fontId="2" fillId="0" borderId="20" xfId="0" applyNumberFormat="1" applyFont="1" applyBorder="1" applyAlignment="1" applyProtection="1">
      <alignment horizontal="center"/>
      <protection locked="0"/>
    </xf>
    <xf numFmtId="0" fontId="0" fillId="0" borderId="33" xfId="0" applyBorder="1" applyAlignment="1">
      <alignment horizontal="center"/>
    </xf>
    <xf numFmtId="0" fontId="2" fillId="0" borderId="32" xfId="0" applyFont="1" applyBorder="1" applyAlignment="1" applyProtection="1">
      <alignment horizontal="center"/>
      <protection hidden="1"/>
    </xf>
    <xf numFmtId="2" fontId="7" fillId="0" borderId="27" xfId="0" applyNumberFormat="1" applyFont="1" applyBorder="1" applyAlignment="1" applyProtection="1">
      <alignment horizontal="left"/>
      <protection hidden="1"/>
    </xf>
    <xf numFmtId="164" fontId="0" fillId="0" borderId="15" xfId="0" applyNumberFormat="1" applyBorder="1" applyAlignment="1" applyProtection="1">
      <alignment horizontal="center" vertical="center" wrapText="1"/>
      <protection locked="0"/>
    </xf>
    <xf numFmtId="1" fontId="0" fillId="0" borderId="38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20" xfId="0" applyNumberFormat="1" applyBorder="1" applyAlignment="1" applyProtection="1">
      <alignment horizontal="center" vertical="center" wrapText="1"/>
      <protection locked="0"/>
    </xf>
    <xf numFmtId="1" fontId="0" fillId="0" borderId="20" xfId="0" applyNumberFormat="1" applyBorder="1" applyAlignment="1" applyProtection="1">
      <alignment horizontal="center" vertical="center" wrapText="1"/>
      <protection locked="0"/>
    </xf>
    <xf numFmtId="14" fontId="2" fillId="0" borderId="0" xfId="0" applyNumberFormat="1" applyFont="1" applyAlignment="1" applyProtection="1">
      <alignment horizontal="right"/>
      <protection hidden="1"/>
    </xf>
    <xf numFmtId="0" fontId="7" fillId="0" borderId="14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2" fontId="7" fillId="0" borderId="29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2" fontId="0" fillId="0" borderId="5" xfId="0" applyNumberFormat="1" applyBorder="1" applyAlignment="1">
      <alignment horizontal="left"/>
    </xf>
    <xf numFmtId="2" fontId="7" fillId="0" borderId="1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2" fontId="0" fillId="0" borderId="11" xfId="0" applyNumberFormat="1" applyBorder="1" applyAlignment="1">
      <alignment horizontal="left"/>
    </xf>
    <xf numFmtId="2" fontId="7" fillId="0" borderId="20" xfId="0" applyNumberFormat="1" applyFont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2" fontId="0" fillId="0" borderId="21" xfId="0" applyNumberFormat="1" applyBorder="1" applyAlignment="1">
      <alignment horizontal="left"/>
    </xf>
    <xf numFmtId="1" fontId="7" fillId="0" borderId="3" xfId="0" applyNumberFormat="1" applyFont="1" applyBorder="1" applyAlignment="1">
      <alignment horizontal="center" vertical="center" wrapText="1"/>
    </xf>
    <xf numFmtId="1" fontId="7" fillId="0" borderId="14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1" fontId="7" fillId="0" borderId="20" xfId="0" applyNumberFormat="1" applyFont="1" applyBorder="1" applyAlignment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37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34" xfId="0" applyFont="1" applyBorder="1" applyAlignment="1" applyProtection="1">
      <alignment horizontal="center" vertical="center" wrapText="1"/>
      <protection locked="0"/>
    </xf>
    <xf numFmtId="0" fontId="2" fillId="0" borderId="35" xfId="0" applyFont="1" applyBorder="1" applyAlignment="1" applyProtection="1">
      <alignment horizontal="center" vertical="center" wrapText="1"/>
      <protection locked="0"/>
    </xf>
    <xf numFmtId="0" fontId="2" fillId="0" borderId="36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37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</cellXfs>
  <cellStyles count="1">
    <cellStyle name="Normal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12"/>
  <sheetViews>
    <sheetView showGridLines="0" tabSelected="1" zoomScaleNormal="100" workbookViewId="0">
      <selection activeCell="J13" sqref="J13:M14"/>
    </sheetView>
  </sheetViews>
  <sheetFormatPr defaultRowHeight="12.75" x14ac:dyDescent="0.2"/>
  <cols>
    <col min="1" max="1" width="6.42578125" style="2" customWidth="1"/>
    <col min="2" max="2" width="9.7109375" customWidth="1"/>
    <col min="3" max="4" width="10.140625" bestFit="1" customWidth="1"/>
    <col min="5" max="5" width="9.28515625" customWidth="1"/>
    <col min="6" max="6" width="9" bestFit="1" customWidth="1"/>
    <col min="7" max="7" width="7.85546875" customWidth="1"/>
    <col min="8" max="8" width="11" customWidth="1"/>
    <col min="9" max="9" width="9.5703125" bestFit="1" customWidth="1"/>
    <col min="10" max="10" width="12.5703125" customWidth="1"/>
    <col min="11" max="11" width="10.7109375" customWidth="1"/>
    <col min="12" max="12" width="3" customWidth="1"/>
    <col min="13" max="13" width="8.5703125" customWidth="1"/>
    <col min="14" max="14" width="8.28515625" style="2" customWidth="1"/>
    <col min="15" max="15" width="9.85546875" style="2" customWidth="1"/>
  </cols>
  <sheetData>
    <row r="1" spans="1:18" x14ac:dyDescent="0.2">
      <c r="A1" s="11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1"/>
      <c r="O1" s="11"/>
    </row>
    <row r="2" spans="1:18" ht="15" x14ac:dyDescent="0.25">
      <c r="A2" s="11"/>
      <c r="B2" s="13" t="s">
        <v>0</v>
      </c>
      <c r="C2" s="14"/>
      <c r="D2" s="14"/>
      <c r="E2" s="14"/>
      <c r="F2" s="14"/>
      <c r="G2" s="14"/>
      <c r="H2" s="15" t="s">
        <v>1</v>
      </c>
      <c r="I2" s="14"/>
      <c r="J2" s="14"/>
      <c r="K2" s="14"/>
      <c r="L2" s="14"/>
      <c r="M2" s="14"/>
      <c r="N2" s="16"/>
      <c r="O2" s="11"/>
    </row>
    <row r="3" spans="1:18" ht="14.25" x14ac:dyDescent="0.2">
      <c r="A3" s="11"/>
      <c r="B3" s="14"/>
      <c r="C3" s="14"/>
      <c r="D3" s="14"/>
      <c r="E3" s="14"/>
      <c r="F3" s="14"/>
      <c r="G3" s="14"/>
      <c r="H3" s="15" t="s">
        <v>2</v>
      </c>
      <c r="I3" s="14"/>
      <c r="J3" s="14"/>
      <c r="K3" s="14"/>
      <c r="L3" s="14"/>
      <c r="M3" s="14"/>
      <c r="N3" s="16"/>
      <c r="O3" s="11"/>
    </row>
    <row r="4" spans="1:18" x14ac:dyDescent="0.2">
      <c r="A4" s="11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6"/>
      <c r="O4" s="11"/>
    </row>
    <row r="5" spans="1:18" x14ac:dyDescent="0.2">
      <c r="A5" s="11"/>
      <c r="B5" s="14"/>
      <c r="C5" s="14"/>
      <c r="D5" s="10"/>
      <c r="E5" s="33"/>
      <c r="F5" s="10" t="s">
        <v>69</v>
      </c>
      <c r="G5" s="1"/>
      <c r="H5" s="14"/>
      <c r="I5" s="14"/>
      <c r="J5" s="10" t="s">
        <v>3</v>
      </c>
      <c r="K5" s="1"/>
      <c r="L5" s="16" t="s">
        <v>4</v>
      </c>
      <c r="M5" s="1"/>
      <c r="N5" s="16"/>
      <c r="O5" s="11"/>
      <c r="R5" t="str">
        <f>IF(G5="","",SUMPRODUCT((#REF!='IRR-2'!G5)*(#REF!)))</f>
        <v/>
      </c>
    </row>
    <row r="6" spans="1:18" x14ac:dyDescent="0.2">
      <c r="A6" s="11"/>
      <c r="B6" s="14"/>
      <c r="C6" s="14"/>
      <c r="D6" s="10" t="s">
        <v>5</v>
      </c>
      <c r="E6" s="96"/>
      <c r="F6" s="91"/>
      <c r="G6" s="92"/>
      <c r="H6" s="14"/>
      <c r="I6" s="14"/>
      <c r="J6" s="14"/>
      <c r="K6" s="14"/>
      <c r="L6" s="14"/>
      <c r="M6" s="14"/>
      <c r="N6" s="16"/>
      <c r="O6" s="11"/>
    </row>
    <row r="7" spans="1:18" x14ac:dyDescent="0.2">
      <c r="A7" s="11"/>
      <c r="B7" s="14"/>
      <c r="C7" s="14"/>
      <c r="D7" s="10" t="s">
        <v>72</v>
      </c>
      <c r="E7" s="90"/>
      <c r="F7" s="91"/>
      <c r="G7" s="92"/>
      <c r="H7" s="14"/>
      <c r="I7" s="10" t="s">
        <v>6</v>
      </c>
      <c r="J7" s="90"/>
      <c r="K7" s="91"/>
      <c r="L7" s="91"/>
      <c r="M7" s="92"/>
      <c r="N7" s="16"/>
      <c r="O7" s="11"/>
    </row>
    <row r="8" spans="1:18" x14ac:dyDescent="0.2">
      <c r="A8" s="11"/>
      <c r="B8" s="14"/>
      <c r="C8" s="14"/>
      <c r="D8" s="10" t="s">
        <v>7</v>
      </c>
      <c r="E8" s="93"/>
      <c r="F8" s="94"/>
      <c r="G8" s="95"/>
      <c r="H8" s="14"/>
      <c r="I8" s="10" t="s">
        <v>8</v>
      </c>
      <c r="J8" s="93"/>
      <c r="K8" s="94"/>
      <c r="L8" s="94"/>
      <c r="M8" s="95"/>
      <c r="N8" s="16"/>
      <c r="O8" s="11"/>
    </row>
    <row r="9" spans="1:18" x14ac:dyDescent="0.2">
      <c r="A9" s="11"/>
      <c r="B9" s="14"/>
      <c r="C9" s="14"/>
      <c r="D9" s="14"/>
      <c r="E9" s="96"/>
      <c r="F9" s="97"/>
      <c r="G9" s="98"/>
      <c r="H9" s="14"/>
      <c r="I9" s="10" t="s">
        <v>9</v>
      </c>
      <c r="J9" s="96"/>
      <c r="K9" s="97"/>
      <c r="L9" s="97"/>
      <c r="M9" s="98"/>
      <c r="N9" s="16"/>
      <c r="O9" s="11"/>
    </row>
    <row r="10" spans="1:18" x14ac:dyDescent="0.2">
      <c r="A10" s="11"/>
      <c r="B10" s="14"/>
      <c r="C10" s="14"/>
      <c r="D10" s="10" t="s">
        <v>10</v>
      </c>
      <c r="E10" s="90"/>
      <c r="F10" s="91"/>
      <c r="G10" s="92"/>
      <c r="H10" s="14"/>
      <c r="I10" s="10" t="s">
        <v>11</v>
      </c>
      <c r="J10" s="90"/>
      <c r="K10" s="91"/>
      <c r="L10" s="91"/>
      <c r="M10" s="92"/>
      <c r="N10" s="16"/>
      <c r="O10" s="11"/>
    </row>
    <row r="11" spans="1:18" x14ac:dyDescent="0.2">
      <c r="A11" s="11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6"/>
      <c r="O11" s="11"/>
    </row>
    <row r="12" spans="1:18" x14ac:dyDescent="0.2">
      <c r="A12" s="11"/>
      <c r="B12" s="14"/>
      <c r="C12" s="14"/>
      <c r="D12" s="14"/>
      <c r="E12" s="14"/>
      <c r="F12" s="14"/>
      <c r="G12" s="14"/>
      <c r="H12" s="17" t="s">
        <v>12</v>
      </c>
      <c r="I12" s="14"/>
      <c r="J12" s="14"/>
      <c r="K12" s="14"/>
      <c r="L12" s="14"/>
      <c r="M12" s="14"/>
      <c r="N12" s="16"/>
      <c r="O12" s="11"/>
    </row>
    <row r="13" spans="1:18" x14ac:dyDescent="0.2">
      <c r="A13" s="11"/>
      <c r="B13" s="14"/>
      <c r="C13" s="14"/>
      <c r="D13" s="10" t="s">
        <v>13</v>
      </c>
      <c r="E13" s="93"/>
      <c r="F13" s="94"/>
      <c r="G13" s="95"/>
      <c r="H13" s="14"/>
      <c r="I13" s="10" t="s">
        <v>14</v>
      </c>
      <c r="J13" s="93"/>
      <c r="K13" s="94"/>
      <c r="L13" s="94"/>
      <c r="M13" s="95"/>
      <c r="N13" s="16"/>
      <c r="O13" s="11"/>
    </row>
    <row r="14" spans="1:18" x14ac:dyDescent="0.2">
      <c r="A14" s="11"/>
      <c r="B14" s="14"/>
      <c r="C14" s="14"/>
      <c r="D14" s="14"/>
      <c r="E14" s="96"/>
      <c r="F14" s="97"/>
      <c r="G14" s="98"/>
      <c r="H14" s="14"/>
      <c r="I14" s="10" t="s">
        <v>70</v>
      </c>
      <c r="J14" s="96"/>
      <c r="K14" s="97"/>
      <c r="L14" s="97"/>
      <c r="M14" s="98"/>
      <c r="N14" s="16"/>
      <c r="O14" s="11"/>
    </row>
    <row r="15" spans="1:18" x14ac:dyDescent="0.2">
      <c r="A15" s="11"/>
      <c r="B15" s="14"/>
      <c r="C15" s="14"/>
      <c r="D15" s="14"/>
      <c r="E15" s="14"/>
      <c r="F15" s="14"/>
      <c r="G15" s="18"/>
      <c r="H15" s="14"/>
      <c r="I15" s="14"/>
      <c r="J15" s="14"/>
      <c r="K15" s="14"/>
      <c r="L15" s="14"/>
      <c r="M15" s="14"/>
      <c r="N15" s="16"/>
      <c r="O15" s="11"/>
    </row>
    <row r="16" spans="1:18" ht="13.5" thickBot="1" x14ac:dyDescent="0.25">
      <c r="A16" s="11"/>
      <c r="B16" s="19" t="s">
        <v>15</v>
      </c>
      <c r="C16" s="19" t="s">
        <v>16</v>
      </c>
      <c r="D16" s="19" t="s">
        <v>17</v>
      </c>
      <c r="E16" s="19" t="s">
        <v>18</v>
      </c>
      <c r="F16" s="19" t="s">
        <v>19</v>
      </c>
      <c r="G16" s="19" t="s">
        <v>20</v>
      </c>
      <c r="H16" s="19" t="s">
        <v>21</v>
      </c>
      <c r="I16" s="19" t="s">
        <v>22</v>
      </c>
      <c r="J16" s="19" t="s">
        <v>23</v>
      </c>
      <c r="K16" s="19" t="s">
        <v>24</v>
      </c>
      <c r="L16" s="16"/>
      <c r="M16" s="19" t="s">
        <v>25</v>
      </c>
      <c r="N16" s="16"/>
      <c r="O16" s="11"/>
    </row>
    <row r="17" spans="1:15" x14ac:dyDescent="0.2">
      <c r="A17" s="44"/>
      <c r="B17" s="20"/>
      <c r="C17" s="21" t="s">
        <v>26</v>
      </c>
      <c r="D17" s="22"/>
      <c r="E17" s="22"/>
      <c r="F17" s="22"/>
      <c r="G17" s="22"/>
      <c r="H17" s="22"/>
      <c r="I17" s="23"/>
      <c r="J17" s="20"/>
      <c r="K17" s="24"/>
      <c r="L17" s="24"/>
      <c r="M17" s="25"/>
      <c r="N17" s="43"/>
      <c r="O17" s="50"/>
    </row>
    <row r="18" spans="1:15" x14ac:dyDescent="0.2">
      <c r="A18" s="45"/>
      <c r="B18" s="14"/>
      <c r="C18" s="26"/>
      <c r="D18" s="27"/>
      <c r="E18" s="27"/>
      <c r="F18" s="27"/>
      <c r="G18" s="27"/>
      <c r="H18" s="27"/>
      <c r="I18" s="27" t="s">
        <v>27</v>
      </c>
      <c r="J18" s="28"/>
      <c r="K18" s="27" t="s">
        <v>28</v>
      </c>
      <c r="L18" s="28"/>
      <c r="M18" s="9" t="s">
        <v>29</v>
      </c>
      <c r="N18" s="29" t="s">
        <v>60</v>
      </c>
      <c r="O18" s="51" t="s">
        <v>58</v>
      </c>
    </row>
    <row r="19" spans="1:15" x14ac:dyDescent="0.2">
      <c r="A19" s="45" t="s">
        <v>59</v>
      </c>
      <c r="B19" s="16" t="s">
        <v>30</v>
      </c>
      <c r="C19" s="27" t="s">
        <v>31</v>
      </c>
      <c r="D19" s="27" t="s">
        <v>32</v>
      </c>
      <c r="E19" s="27" t="s">
        <v>33</v>
      </c>
      <c r="F19" s="27" t="s">
        <v>34</v>
      </c>
      <c r="G19" s="27" t="s">
        <v>35</v>
      </c>
      <c r="H19" s="27" t="s">
        <v>36</v>
      </c>
      <c r="I19" s="27" t="s">
        <v>37</v>
      </c>
      <c r="J19" s="28" t="s">
        <v>38</v>
      </c>
      <c r="K19" s="27" t="s">
        <v>39</v>
      </c>
      <c r="L19" s="28"/>
      <c r="M19" s="9" t="s">
        <v>40</v>
      </c>
      <c r="N19" s="29" t="s">
        <v>57</v>
      </c>
      <c r="O19" s="51" t="s">
        <v>61</v>
      </c>
    </row>
    <row r="20" spans="1:15" x14ac:dyDescent="0.2">
      <c r="A20" s="45" t="s">
        <v>56</v>
      </c>
      <c r="B20" s="16" t="s">
        <v>41</v>
      </c>
      <c r="C20" s="27" t="s">
        <v>42</v>
      </c>
      <c r="D20" s="27" t="s">
        <v>42</v>
      </c>
      <c r="E20" s="27" t="s">
        <v>43</v>
      </c>
      <c r="F20" s="27" t="s">
        <v>44</v>
      </c>
      <c r="G20" s="27" t="s">
        <v>45</v>
      </c>
      <c r="H20" s="27" t="s">
        <v>46</v>
      </c>
      <c r="I20" s="27" t="s">
        <v>47</v>
      </c>
      <c r="J20" s="28" t="s">
        <v>48</v>
      </c>
      <c r="K20" s="30" t="s">
        <v>49</v>
      </c>
      <c r="L20" s="28"/>
      <c r="M20" s="9" t="s">
        <v>39</v>
      </c>
      <c r="N20" s="29"/>
      <c r="O20" s="51"/>
    </row>
    <row r="21" spans="1:15" x14ac:dyDescent="0.2">
      <c r="A21" s="45"/>
      <c r="B21" s="14"/>
      <c r="C21" s="26"/>
      <c r="D21" s="27"/>
      <c r="E21" s="27" t="s">
        <v>50</v>
      </c>
      <c r="F21" s="27" t="s">
        <v>51</v>
      </c>
      <c r="G21" s="27" t="s">
        <v>52</v>
      </c>
      <c r="H21" s="27" t="s">
        <v>53</v>
      </c>
      <c r="I21" s="27" t="s">
        <v>54</v>
      </c>
      <c r="J21" s="28" t="s">
        <v>55</v>
      </c>
      <c r="K21" s="27">
        <v>1000</v>
      </c>
      <c r="L21" s="37"/>
      <c r="M21" s="36"/>
      <c r="N21" s="29"/>
      <c r="O21" s="51"/>
    </row>
    <row r="22" spans="1:15" ht="13.5" thickBot="1" x14ac:dyDescent="0.25">
      <c r="A22" s="45"/>
      <c r="B22" s="60"/>
      <c r="C22" s="27"/>
      <c r="D22" s="27"/>
      <c r="E22" s="64"/>
      <c r="F22" s="27"/>
      <c r="G22" s="27"/>
      <c r="H22" s="27"/>
      <c r="I22" s="64"/>
      <c r="J22" s="28"/>
      <c r="K22" s="29"/>
      <c r="L22" s="16"/>
      <c r="M22" s="65" t="str">
        <f>IF(J13="","",(CONCATENATE(J13)))</f>
        <v/>
      </c>
      <c r="N22" s="54"/>
      <c r="O22" s="51"/>
    </row>
    <row r="23" spans="1:15" x14ac:dyDescent="0.2">
      <c r="A23" s="55"/>
      <c r="B23" s="61"/>
      <c r="C23" s="66"/>
      <c r="D23" s="66"/>
      <c r="E23" s="73" t="str">
        <f>IF(D23="","",(D23-C23)*1440)</f>
        <v/>
      </c>
      <c r="F23" s="67"/>
      <c r="G23" s="57"/>
      <c r="H23" s="84" t="str">
        <f t="shared" ref="H23:H26" si="0">IF(G23="","",E23*F23*G23)</f>
        <v/>
      </c>
      <c r="I23" s="85" t="str">
        <f t="shared" ref="I23:I26" si="1">IF(H23="","",H23/$E$6)</f>
        <v/>
      </c>
      <c r="J23" s="56"/>
      <c r="K23" s="75" t="str">
        <f t="shared" ref="K23:K26" si="2">IF(J23="","",I23*J23/1000)</f>
        <v/>
      </c>
      <c r="L23" s="76"/>
      <c r="M23" s="77" t="str">
        <f t="shared" ref="M23:M36" si="3">IF(K23="","",M22-K23)</f>
        <v/>
      </c>
      <c r="N23" s="57"/>
      <c r="O23" s="58"/>
    </row>
    <row r="24" spans="1:15" x14ac:dyDescent="0.2">
      <c r="A24" s="46"/>
      <c r="B24" s="61"/>
      <c r="C24" s="68"/>
      <c r="D24" s="68"/>
      <c r="E24" s="73" t="str">
        <f t="shared" ref="E24:E36" si="4">IF(D24="","",(D24-C24)*1440)</f>
        <v/>
      </c>
      <c r="F24" s="69"/>
      <c r="G24" s="34"/>
      <c r="H24" s="86" t="str">
        <f t="shared" si="0"/>
        <v/>
      </c>
      <c r="I24" s="87" t="str">
        <f t="shared" si="1"/>
        <v/>
      </c>
      <c r="J24" s="35"/>
      <c r="K24" s="78" t="str">
        <f t="shared" si="2"/>
        <v/>
      </c>
      <c r="L24" s="79"/>
      <c r="M24" s="80" t="str">
        <f t="shared" si="3"/>
        <v/>
      </c>
      <c r="N24" s="38"/>
      <c r="O24" s="52"/>
    </row>
    <row r="25" spans="1:15" x14ac:dyDescent="0.2">
      <c r="A25" s="46"/>
      <c r="B25" s="61"/>
      <c r="C25" s="68"/>
      <c r="D25" s="68"/>
      <c r="E25" s="73" t="str">
        <f t="shared" si="4"/>
        <v/>
      </c>
      <c r="F25" s="69"/>
      <c r="G25" s="34"/>
      <c r="H25" s="86" t="str">
        <f t="shared" si="0"/>
        <v/>
      </c>
      <c r="I25" s="87" t="str">
        <f t="shared" si="1"/>
        <v/>
      </c>
      <c r="J25" s="35"/>
      <c r="K25" s="78" t="str">
        <f t="shared" si="2"/>
        <v/>
      </c>
      <c r="L25" s="79"/>
      <c r="M25" s="80" t="str">
        <f t="shared" si="3"/>
        <v/>
      </c>
      <c r="N25" s="38"/>
      <c r="O25" s="52"/>
    </row>
    <row r="26" spans="1:15" x14ac:dyDescent="0.2">
      <c r="A26" s="46"/>
      <c r="B26" s="61"/>
      <c r="C26" s="68"/>
      <c r="D26" s="68"/>
      <c r="E26" s="73" t="str">
        <f t="shared" si="4"/>
        <v/>
      </c>
      <c r="F26" s="69"/>
      <c r="G26" s="34"/>
      <c r="H26" s="86" t="str">
        <f t="shared" si="0"/>
        <v/>
      </c>
      <c r="I26" s="87" t="str">
        <f t="shared" si="1"/>
        <v/>
      </c>
      <c r="J26" s="35"/>
      <c r="K26" s="78" t="str">
        <f t="shared" si="2"/>
        <v/>
      </c>
      <c r="L26" s="79"/>
      <c r="M26" s="80" t="str">
        <f t="shared" si="3"/>
        <v/>
      </c>
      <c r="N26" s="38"/>
      <c r="O26" s="52"/>
    </row>
    <row r="27" spans="1:15" x14ac:dyDescent="0.2">
      <c r="A27" s="46"/>
      <c r="B27" s="61"/>
      <c r="C27" s="68"/>
      <c r="D27" s="68"/>
      <c r="E27" s="73" t="str">
        <f t="shared" si="4"/>
        <v/>
      </c>
      <c r="F27" s="69"/>
      <c r="G27" s="34"/>
      <c r="H27" s="86" t="str">
        <f t="shared" ref="H27:H34" si="5">IF(G27="","",E27*F27*G27)</f>
        <v/>
      </c>
      <c r="I27" s="87" t="str">
        <f t="shared" ref="I27:I36" si="6">IF(H27="","",H27/$E$6)</f>
        <v/>
      </c>
      <c r="J27" s="35"/>
      <c r="K27" s="78" t="str">
        <f t="shared" ref="K27:K34" si="7">IF(J27="","",I27*J27/1000)</f>
        <v/>
      </c>
      <c r="L27" s="79"/>
      <c r="M27" s="80" t="str">
        <f t="shared" si="3"/>
        <v/>
      </c>
      <c r="N27" s="38"/>
      <c r="O27" s="52"/>
    </row>
    <row r="28" spans="1:15" x14ac:dyDescent="0.2">
      <c r="A28" s="46"/>
      <c r="B28" s="61"/>
      <c r="C28" s="68"/>
      <c r="D28" s="68"/>
      <c r="E28" s="73" t="str">
        <f t="shared" si="4"/>
        <v/>
      </c>
      <c r="F28" s="69"/>
      <c r="G28" s="34"/>
      <c r="H28" s="86" t="str">
        <f t="shared" si="5"/>
        <v/>
      </c>
      <c r="I28" s="87" t="str">
        <f t="shared" si="6"/>
        <v/>
      </c>
      <c r="J28" s="35"/>
      <c r="K28" s="78" t="str">
        <f t="shared" si="7"/>
        <v/>
      </c>
      <c r="L28" s="79"/>
      <c r="M28" s="80" t="str">
        <f t="shared" si="3"/>
        <v/>
      </c>
      <c r="N28" s="38"/>
      <c r="O28" s="52"/>
    </row>
    <row r="29" spans="1:15" x14ac:dyDescent="0.2">
      <c r="A29" s="46"/>
      <c r="B29" s="61"/>
      <c r="C29" s="68"/>
      <c r="D29" s="68"/>
      <c r="E29" s="73" t="str">
        <f t="shared" si="4"/>
        <v/>
      </c>
      <c r="F29" s="69"/>
      <c r="G29" s="34"/>
      <c r="H29" s="86" t="str">
        <f t="shared" si="5"/>
        <v/>
      </c>
      <c r="I29" s="87" t="str">
        <f t="shared" si="6"/>
        <v/>
      </c>
      <c r="J29" s="35"/>
      <c r="K29" s="78" t="str">
        <f t="shared" si="7"/>
        <v/>
      </c>
      <c r="L29" s="79"/>
      <c r="M29" s="80" t="str">
        <f t="shared" si="3"/>
        <v/>
      </c>
      <c r="N29" s="38"/>
      <c r="O29" s="52"/>
    </row>
    <row r="30" spans="1:15" x14ac:dyDescent="0.2">
      <c r="A30" s="46"/>
      <c r="B30" s="61"/>
      <c r="C30" s="68"/>
      <c r="D30" s="68"/>
      <c r="E30" s="73" t="str">
        <f t="shared" si="4"/>
        <v/>
      </c>
      <c r="F30" s="69"/>
      <c r="G30" s="34"/>
      <c r="H30" s="86" t="str">
        <f t="shared" si="5"/>
        <v/>
      </c>
      <c r="I30" s="87" t="str">
        <f t="shared" si="6"/>
        <v/>
      </c>
      <c r="J30" s="35"/>
      <c r="K30" s="78" t="str">
        <f t="shared" si="7"/>
        <v/>
      </c>
      <c r="L30" s="79"/>
      <c r="M30" s="80" t="str">
        <f t="shared" si="3"/>
        <v/>
      </c>
      <c r="N30" s="38"/>
      <c r="O30" s="52"/>
    </row>
    <row r="31" spans="1:15" x14ac:dyDescent="0.2">
      <c r="A31" s="46"/>
      <c r="B31" s="61"/>
      <c r="C31" s="68"/>
      <c r="D31" s="68"/>
      <c r="E31" s="73" t="str">
        <f t="shared" si="4"/>
        <v/>
      </c>
      <c r="F31" s="69"/>
      <c r="G31" s="34"/>
      <c r="H31" s="86" t="str">
        <f t="shared" si="5"/>
        <v/>
      </c>
      <c r="I31" s="87" t="str">
        <f t="shared" si="6"/>
        <v/>
      </c>
      <c r="J31" s="35"/>
      <c r="K31" s="78" t="str">
        <f t="shared" si="7"/>
        <v/>
      </c>
      <c r="L31" s="79"/>
      <c r="M31" s="80" t="str">
        <f t="shared" si="3"/>
        <v/>
      </c>
      <c r="N31" s="38"/>
      <c r="O31" s="52"/>
    </row>
    <row r="32" spans="1:15" x14ac:dyDescent="0.2">
      <c r="A32" s="46"/>
      <c r="B32" s="61"/>
      <c r="C32" s="68"/>
      <c r="D32" s="68"/>
      <c r="E32" s="73" t="str">
        <f t="shared" si="4"/>
        <v/>
      </c>
      <c r="F32" s="69"/>
      <c r="G32" s="34"/>
      <c r="H32" s="86" t="str">
        <f t="shared" si="5"/>
        <v/>
      </c>
      <c r="I32" s="87" t="str">
        <f t="shared" si="6"/>
        <v/>
      </c>
      <c r="J32" s="35"/>
      <c r="K32" s="78" t="str">
        <f t="shared" si="7"/>
        <v/>
      </c>
      <c r="L32" s="79"/>
      <c r="M32" s="80" t="str">
        <f t="shared" si="3"/>
        <v/>
      </c>
      <c r="N32" s="38"/>
      <c r="O32" s="52"/>
    </row>
    <row r="33" spans="1:18" x14ac:dyDescent="0.2">
      <c r="A33" s="46"/>
      <c r="B33" s="61"/>
      <c r="C33" s="68"/>
      <c r="D33" s="68"/>
      <c r="E33" s="73" t="str">
        <f t="shared" si="4"/>
        <v/>
      </c>
      <c r="F33" s="69"/>
      <c r="G33" s="34"/>
      <c r="H33" s="86" t="str">
        <f t="shared" si="5"/>
        <v/>
      </c>
      <c r="I33" s="87" t="str">
        <f t="shared" si="6"/>
        <v/>
      </c>
      <c r="J33" s="35"/>
      <c r="K33" s="78" t="str">
        <f t="shared" si="7"/>
        <v/>
      </c>
      <c r="L33" s="79"/>
      <c r="M33" s="80" t="str">
        <f t="shared" si="3"/>
        <v/>
      </c>
      <c r="N33" s="38"/>
      <c r="O33" s="52"/>
    </row>
    <row r="34" spans="1:18" x14ac:dyDescent="0.2">
      <c r="A34" s="46"/>
      <c r="B34" s="61"/>
      <c r="C34" s="68"/>
      <c r="D34" s="68"/>
      <c r="E34" s="73" t="str">
        <f t="shared" si="4"/>
        <v/>
      </c>
      <c r="F34" s="69"/>
      <c r="G34" s="34"/>
      <c r="H34" s="86" t="str">
        <f t="shared" si="5"/>
        <v/>
      </c>
      <c r="I34" s="87" t="str">
        <f t="shared" si="6"/>
        <v/>
      </c>
      <c r="J34" s="35"/>
      <c r="K34" s="78" t="str">
        <f t="shared" si="7"/>
        <v/>
      </c>
      <c r="L34" s="79"/>
      <c r="M34" s="80" t="str">
        <f t="shared" si="3"/>
        <v/>
      </c>
      <c r="N34" s="38"/>
      <c r="O34" s="52"/>
    </row>
    <row r="35" spans="1:18" x14ac:dyDescent="0.2">
      <c r="A35" s="46"/>
      <c r="B35" s="61"/>
      <c r="C35" s="68"/>
      <c r="D35" s="68"/>
      <c r="E35" s="73" t="str">
        <f t="shared" si="4"/>
        <v/>
      </c>
      <c r="F35" s="69"/>
      <c r="G35" s="34"/>
      <c r="H35" s="86" t="str">
        <f>IF(G35="","",E35*F35*G35)</f>
        <v/>
      </c>
      <c r="I35" s="87" t="str">
        <f t="shared" si="6"/>
        <v/>
      </c>
      <c r="J35" s="35"/>
      <c r="K35" s="78" t="str">
        <f>IF(J35="","",I35*J35/1000)</f>
        <v/>
      </c>
      <c r="L35" s="79"/>
      <c r="M35" s="80" t="str">
        <f t="shared" si="3"/>
        <v/>
      </c>
      <c r="N35" s="38"/>
      <c r="O35" s="52"/>
    </row>
    <row r="36" spans="1:18" ht="13.5" thickBot="1" x14ac:dyDescent="0.25">
      <c r="A36" s="47"/>
      <c r="B36" s="62"/>
      <c r="C36" s="70"/>
      <c r="D36" s="70"/>
      <c r="E36" s="74" t="str">
        <f t="shared" si="4"/>
        <v/>
      </c>
      <c r="F36" s="71"/>
      <c r="G36" s="49"/>
      <c r="H36" s="88" t="str">
        <f>IF(G36="","",E36*F36*G36)</f>
        <v/>
      </c>
      <c r="I36" s="89" t="str">
        <f t="shared" si="6"/>
        <v/>
      </c>
      <c r="J36" s="48"/>
      <c r="K36" s="81" t="str">
        <f>IF(J36="","",I36*J36/1000)</f>
        <v/>
      </c>
      <c r="L36" s="82"/>
      <c r="M36" s="83" t="str">
        <f t="shared" si="3"/>
        <v/>
      </c>
      <c r="N36" s="49"/>
      <c r="O36" s="53"/>
    </row>
    <row r="37" spans="1:18" ht="13.5" thickBot="1" x14ac:dyDescent="0.25">
      <c r="A37" s="11"/>
      <c r="B37" s="11"/>
      <c r="C37" s="11"/>
      <c r="D37" s="12"/>
      <c r="E37" s="102" t="s">
        <v>71</v>
      </c>
      <c r="F37" s="102"/>
      <c r="G37" s="102"/>
      <c r="H37" s="63">
        <f>SUM(H23:H36)</f>
        <v>0</v>
      </c>
      <c r="I37" s="39"/>
      <c r="J37" s="32"/>
      <c r="K37" s="59">
        <f>SUM(K23:K36)</f>
        <v>0</v>
      </c>
      <c r="L37" s="12"/>
      <c r="M37" s="12"/>
      <c r="N37" s="11"/>
      <c r="O37" s="11"/>
    </row>
    <row r="38" spans="1:18" x14ac:dyDescent="0.2">
      <c r="A38" s="11"/>
      <c r="B38" s="103"/>
      <c r="C38" s="103"/>
      <c r="D38" s="12"/>
      <c r="E38" s="12"/>
      <c r="F38" s="31"/>
      <c r="G38" s="11"/>
      <c r="H38" s="11"/>
      <c r="I38" s="11"/>
      <c r="J38" s="32"/>
      <c r="K38" s="40"/>
      <c r="L38" s="12"/>
      <c r="M38" s="12"/>
      <c r="N38" s="11"/>
      <c r="O38" s="11"/>
    </row>
    <row r="39" spans="1:18" x14ac:dyDescent="0.2">
      <c r="A39" s="103"/>
      <c r="B39" s="103"/>
      <c r="C39" s="103"/>
      <c r="D39" s="103"/>
      <c r="E39" s="102"/>
      <c r="F39" s="102"/>
      <c r="G39" s="102"/>
      <c r="H39" s="42"/>
      <c r="I39" s="41"/>
      <c r="J39" s="7"/>
      <c r="K39" s="7"/>
      <c r="L39" s="12"/>
      <c r="M39" s="12"/>
      <c r="N39" s="11"/>
      <c r="O39" s="11"/>
    </row>
    <row r="40" spans="1:18" ht="14.25" x14ac:dyDescent="0.2">
      <c r="A40" s="3"/>
      <c r="B40" s="3"/>
      <c r="C40" s="10" t="s">
        <v>62</v>
      </c>
      <c r="D40" s="100"/>
      <c r="E40" s="100"/>
      <c r="F40" s="100"/>
      <c r="G40" s="100"/>
      <c r="H40" s="9" t="s">
        <v>68</v>
      </c>
      <c r="I40" s="7"/>
      <c r="J40" s="100"/>
      <c r="K40" s="100"/>
      <c r="L40" s="100"/>
      <c r="M40" s="100"/>
      <c r="N40" s="11"/>
      <c r="O40" s="11"/>
    </row>
    <row r="41" spans="1:18" ht="19.5" customHeight="1" x14ac:dyDescent="0.2">
      <c r="B41" s="3"/>
      <c r="C41" s="10" t="s">
        <v>63</v>
      </c>
      <c r="D41" s="101"/>
      <c r="E41" s="101"/>
      <c r="F41" s="101"/>
      <c r="G41" s="101"/>
      <c r="H41" s="9" t="s">
        <v>64</v>
      </c>
      <c r="I41" s="8"/>
      <c r="J41" s="101"/>
      <c r="K41" s="101"/>
      <c r="L41" s="101"/>
      <c r="M41" s="101"/>
    </row>
    <row r="42" spans="1:18" ht="14.25" x14ac:dyDescent="0.2">
      <c r="A42" s="3" t="s">
        <v>65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11"/>
      <c r="O42" s="11"/>
    </row>
    <row r="43" spans="1:18" ht="15" x14ac:dyDescent="0.25">
      <c r="A43" s="3" t="s">
        <v>66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12"/>
      <c r="N43" s="11"/>
      <c r="O43" s="11"/>
    </row>
    <row r="44" spans="1:18" ht="14.25" x14ac:dyDescent="0.2">
      <c r="A44" s="3" t="s">
        <v>67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14"/>
      <c r="N44" s="16"/>
      <c r="O44" s="72" t="s">
        <v>73</v>
      </c>
      <c r="P44" s="6"/>
      <c r="Q44" s="6"/>
      <c r="R44" s="6"/>
    </row>
    <row r="45" spans="1:18" ht="14.25" x14ac:dyDescent="0.2">
      <c r="F45" s="3"/>
      <c r="G45" s="3"/>
      <c r="H45" s="4"/>
      <c r="I45" s="99"/>
      <c r="J45" s="99"/>
      <c r="K45" s="99"/>
      <c r="L45" s="99"/>
      <c r="M45" s="3"/>
      <c r="N45" s="4"/>
      <c r="O45" s="6"/>
      <c r="P45" s="6"/>
      <c r="Q45" s="6"/>
      <c r="R45" s="6"/>
    </row>
    <row r="46" spans="1:18" ht="14.25" x14ac:dyDescent="0.2"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</row>
    <row r="47" spans="1:18" ht="14.25" x14ac:dyDescent="0.2"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</row>
    <row r="48" spans="1:18" ht="14.25" x14ac:dyDescent="0.2"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5"/>
    </row>
    <row r="49" spans="6:18" ht="14.25" x14ac:dyDescent="0.2"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</row>
    <row r="98" spans="1:1" ht="16.5" customHeight="1" x14ac:dyDescent="0.2"/>
    <row r="99" spans="1:1" ht="14.25" hidden="1" x14ac:dyDescent="0.2">
      <c r="A99" s="3">
        <f t="shared" ref="A99:A112" si="8">IF(E23&lt;0,1440,0)</f>
        <v>0</v>
      </c>
    </row>
    <row r="100" spans="1:1" ht="14.25" hidden="1" x14ac:dyDescent="0.2">
      <c r="A100" s="3">
        <f t="shared" si="8"/>
        <v>0</v>
      </c>
    </row>
    <row r="101" spans="1:1" ht="14.25" hidden="1" x14ac:dyDescent="0.2">
      <c r="A101" s="3">
        <f t="shared" si="8"/>
        <v>0</v>
      </c>
    </row>
    <row r="102" spans="1:1" ht="14.25" hidden="1" x14ac:dyDescent="0.2">
      <c r="A102" s="3">
        <f t="shared" si="8"/>
        <v>0</v>
      </c>
    </row>
    <row r="103" spans="1:1" ht="14.25" hidden="1" x14ac:dyDescent="0.2">
      <c r="A103" s="3">
        <f t="shared" si="8"/>
        <v>0</v>
      </c>
    </row>
    <row r="104" spans="1:1" ht="14.25" hidden="1" x14ac:dyDescent="0.2">
      <c r="A104" s="3">
        <f t="shared" si="8"/>
        <v>0</v>
      </c>
    </row>
    <row r="105" spans="1:1" ht="14.25" hidden="1" x14ac:dyDescent="0.2">
      <c r="A105" s="3">
        <f t="shared" si="8"/>
        <v>0</v>
      </c>
    </row>
    <row r="106" spans="1:1" ht="14.25" hidden="1" x14ac:dyDescent="0.2">
      <c r="A106" s="3">
        <f t="shared" si="8"/>
        <v>0</v>
      </c>
    </row>
    <row r="107" spans="1:1" ht="14.25" hidden="1" x14ac:dyDescent="0.2">
      <c r="A107" s="3">
        <f t="shared" si="8"/>
        <v>0</v>
      </c>
    </row>
    <row r="108" spans="1:1" ht="14.25" hidden="1" x14ac:dyDescent="0.2">
      <c r="A108" s="3">
        <f t="shared" si="8"/>
        <v>0</v>
      </c>
    </row>
    <row r="109" spans="1:1" ht="14.25" hidden="1" x14ac:dyDescent="0.2">
      <c r="A109" s="3">
        <f t="shared" si="8"/>
        <v>0</v>
      </c>
    </row>
    <row r="110" spans="1:1" ht="14.25" hidden="1" x14ac:dyDescent="0.2">
      <c r="A110" s="3">
        <f t="shared" si="8"/>
        <v>0</v>
      </c>
    </row>
    <row r="111" spans="1:1" ht="14.25" hidden="1" x14ac:dyDescent="0.2">
      <c r="A111" s="3">
        <f t="shared" si="8"/>
        <v>0</v>
      </c>
    </row>
    <row r="112" spans="1:1" ht="14.25" hidden="1" x14ac:dyDescent="0.2">
      <c r="A112" s="3">
        <f t="shared" si="8"/>
        <v>0</v>
      </c>
    </row>
  </sheetData>
  <sheetProtection password="CCD4" sheet="1" objects="1" scenarios="1" selectLockedCells="1"/>
  <mergeCells count="19">
    <mergeCell ref="B38:C38"/>
    <mergeCell ref="A39:B39"/>
    <mergeCell ref="C39:D39"/>
    <mergeCell ref="E39:G39"/>
    <mergeCell ref="E6:G6"/>
    <mergeCell ref="E7:G7"/>
    <mergeCell ref="E8:G9"/>
    <mergeCell ref="E10:G10"/>
    <mergeCell ref="J7:M7"/>
    <mergeCell ref="J8:M9"/>
    <mergeCell ref="J10:M10"/>
    <mergeCell ref="I45:L45"/>
    <mergeCell ref="D40:G40"/>
    <mergeCell ref="D41:G41"/>
    <mergeCell ref="J40:M40"/>
    <mergeCell ref="J41:M41"/>
    <mergeCell ref="J13:M14"/>
    <mergeCell ref="E13:G14"/>
    <mergeCell ref="E37:G37"/>
  </mergeCells>
  <phoneticPr fontId="0" type="noConversion"/>
  <conditionalFormatting sqref="H37 K37">
    <cfRule type="cellIs" dxfId="0" priority="1" stopIfTrue="1" operator="equal">
      <formula>0</formula>
    </cfRule>
  </conditionalFormatting>
  <dataValidations count="4">
    <dataValidation type="time" showInputMessage="1" showErrorMessage="1" error="When entering time use the following format:_x000a_Hour:Minute(space)am or pm_x000a_hh:mm am/pm_x000a_Example:  2:00 pm" prompt="When entering time use the following format:_x000a_Hour:Minute(space)am or pm_x000a_hh:mm am/pm_x000a_Example:  2:00 pm_x000a_" sqref="C23:D36" xr:uid="{00000000-0002-0000-0000-000000000000}">
      <formula1>0</formula1>
      <formula2>0.999988425925926</formula2>
    </dataValidation>
    <dataValidation type="list" showInputMessage="1" showErrorMessage="1" error="Select weather code from the drop list._x000a_c    Clear_x000a_pc  Partly Cloudy_x000a_cl   Cloudy_x000a_r    Rain_x000a_s   Snow/Sleet_x000a_w  Windy_x000a__x000a_" prompt="Select weather code from the drop list._x000a_c     Clear_x000a_pc   Partly Cloudy_x000a_cl    Cloudy_x000a_r     Rain_x000a_s    Snow/Sleet_x000a_w   Windy" sqref="N23:N36" xr:uid="{00000000-0002-0000-0000-000001000000}">
      <formula1>"c,pc,cl,r,s,w"</formula1>
    </dataValidation>
    <dataValidation type="textLength" operator="greaterThan" allowBlank="1" showInputMessage="1" showErrorMessage="1" error="Enter initials indicating that irrigation inspections have been completed." prompt="Enter initials indicating that irrigation inspections have been completed." sqref="O23:O36" xr:uid="{00000000-0002-0000-0000-000002000000}">
      <formula1>1</formula1>
    </dataValidation>
    <dataValidation type="date" allowBlank="1" showInputMessage="1" showErrorMessage="1" error="Enter date using the following format:_x000a_mm/dd/yy_x000a_Example:  3/4/06_x000a_Be sure to use the forward slashes." prompt="Enter date using the following format:_x000a_mm/dd/yy_x000a_Exampe:  3/4/06_x000a_Be sure to use the forward slashes." sqref="B23:B36" xr:uid="{00000000-0002-0000-0000-000003000000}">
      <formula1>38718</formula1>
      <formula2>73051</formula2>
    </dataValidation>
  </dataValidations>
  <printOptions horizontalCentered="1" verticalCentered="1"/>
  <pageMargins left="7.0000000000000007E-2" right="0.5" top="0" bottom="0" header="0" footer="0"/>
  <pageSetup scale="9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IRR-2</vt:lpstr>
      <vt:lpstr>'IRR-2'!Print_Area</vt:lpstr>
    </vt:vector>
  </TitlesOfParts>
  <Company>Premium Standard Farms,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greermoore</dc:creator>
  <cp:lastModifiedBy>Garoma, Miressa</cp:lastModifiedBy>
  <cp:lastPrinted>2012-08-03T13:08:12Z</cp:lastPrinted>
  <dcterms:created xsi:type="dcterms:W3CDTF">2002-05-06T14:12:20Z</dcterms:created>
  <dcterms:modified xsi:type="dcterms:W3CDTF">2026-05-14T17:23:48Z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-1102602097</vt:i4>
  </property>
  <property fmtid="{D5CDD505-2E9C-101B-9397-08002B2CF9AE}" pid="3" name="_EmailSubject">
    <vt:lpwstr>So you have my email address handy</vt:lpwstr>
  </property>
  <property fmtid="{D5CDD505-2E9C-101B-9397-08002B2CF9AE}" pid="4" name="_AuthorEmail">
    <vt:lpwstr>Jeremy.Hill@PSFarms.com</vt:lpwstr>
  </property>
  <property fmtid="{D5CDD505-2E9C-101B-9397-08002B2CF9AE}" pid="5" name="_AuthorEmailDisplayName">
    <vt:lpwstr>Hill, Jeremy</vt:lpwstr>
  </property>
  <property fmtid="{D5CDD505-2E9C-101B-9397-08002B2CF9AE}" pid="6" name="_ReviewingToolsShownOnce">
    <vt:lpwstr/>
  </property>
</Properties>
</file>