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Y:\Water Resources Development Grant\Admin\Application\Revised Interim Versions\2023\"/>
    </mc:Choice>
  </mc:AlternateContent>
  <xr:revisionPtr revIDLastSave="0" documentId="13_ncr:1_{E560FBDF-A352-47F3-9A80-C062E96814A6}" xr6:coauthVersionLast="47" xr6:coauthVersionMax="47" xr10:uidLastSave="{00000000-0000-0000-0000-000000000000}"/>
  <bookViews>
    <workbookView xWindow="-108" yWindow="-108" windowWidth="23256" windowHeight="12576"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Spring 2023" sheetId="16" r:id="rId10"/>
    <sheet name="Pull Down Menus" sheetId="12" state="hidden" r:id="rId11"/>
    <sheet name="Project Types" sheetId="17" state="hidden" r:id="rId12"/>
  </sheets>
  <definedNames>
    <definedName name="_xlnm.Print_Area" localSheetId="6">'Benefits &amp; Evaluation Criteria'!$A$1:$H$10</definedName>
    <definedName name="_xlnm.Print_Area" localSheetId="7">Budget!$B$2:$R$48</definedName>
    <definedName name="_xlnm.Print_Area" localSheetId="1">Checklist!$A$1:$F$36</definedName>
    <definedName name="_xlnm.Print_Area" localSheetId="2">'Contact Information'!$A$1:$L$15</definedName>
    <definedName name="_xlnm.Print_Area" localSheetId="8">'In-Kind Budget Notes'!$A$1:$H$16</definedName>
    <definedName name="_xlnm.Print_Area" localSheetId="0">Instructions!$A$1:$R$37</definedName>
    <definedName name="_xlnm.Print_Area" localSheetId="3">'Project Information'!$A$1:$O$11</definedName>
    <definedName name="_xlnm.Print_Area" localSheetId="4">'Project Narrative'!$A$1:$D$3</definedName>
    <definedName name="_xlnm.Print_Area" localSheetId="5">Treatments!$A$1:$F$25</definedName>
    <definedName name="_xlnm.Print_Area" localSheetId="9">'Updates from Spring 2023'!$A$1:$C$19</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M43" i="11"/>
  <c r="B10" i="11" l="1"/>
  <c r="E3" i="15"/>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4" authorId="0" shapeId="0" xr:uid="{00000000-0006-0000-0100-000001000000}">
      <text>
        <r>
          <rPr>
            <b/>
            <sz val="9"/>
            <color indexed="81"/>
            <rFont val="Tahoma"/>
            <family val="2"/>
          </rPr>
          <t>Davis, Amin:</t>
        </r>
        <r>
          <rPr>
            <sz val="9"/>
            <color indexed="81"/>
            <rFont val="Tahoma"/>
            <family val="2"/>
          </rPr>
          <t xml:space="preserve">
required if non-eligible stream practices are included on 1155 form.</t>
        </r>
      </text>
    </comment>
    <comment ref="B49" authorId="0"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750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2,000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17"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2"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G7" authorId="1" shapeId="0" xr:uid="{126F297A-65AD-404D-88E5-39F259FCFA9C}">
      <text>
        <r>
          <rPr>
            <b/>
            <sz val="9"/>
            <color indexed="81"/>
            <rFont val="Tahoma"/>
            <family val="2"/>
          </rPr>
          <t>Davis, Amin K:</t>
        </r>
        <r>
          <rPr>
            <sz val="9"/>
            <color indexed="81"/>
            <rFont val="Tahoma"/>
            <family val="2"/>
          </rPr>
          <t xml:space="preserve">
Identifies Disadvantaged Communities per Executive Order 14008</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project team members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Amin Davis</author>
  </authors>
  <commentList>
    <comment ref="N37" authorId="0" shapeId="0" xr:uid="{685FDBCD-1E29-4410-89D7-A1CDB0F46912}">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<sst xmlns="http://schemas.openxmlformats.org/spreadsheetml/2006/main" count="791" uniqueCount="480">
  <si>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</si>
  <si>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</si>
  <si>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</si>
  <si>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</si>
  <si>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</si>
  <si>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</si>
  <si>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</si>
  <si>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</si>
  <si>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</si>
  <si>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</si>
  <si>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</si>
  <si>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</si>
  <si>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</si>
  <si>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</si>
  <si>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</si>
  <si>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</si>
  <si>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</si>
  <si>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</si>
  <si>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</si>
  <si>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</si>
  <si>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</si>
  <si>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</si>
  <si>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</si>
  <si>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</si>
  <si>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</si>
  <si>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</si>
  <si>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</si>
  <si>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</si>
  <si>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</si>
  <si>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</si>
  <si>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</si>
  <si>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</si>
  <si>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</si>
  <si>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</si>
  <si>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</si>
  <si>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</si>
  <si>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</si>
  <si>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</si>
  <si>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</si>
  <si>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</si>
  <si>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</si>
  <si>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</si>
  <si>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</si>
  <si>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</si>
  <si>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</si>
  <si>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</si>
  <si>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</si>
  <si>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</si>
  <si>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</si>
  <si>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Applicant</t>
  </si>
  <si>
    <t>Latitude_DD</t>
  </si>
  <si>
    <t>Longitude_DD</t>
  </si>
  <si>
    <t>Treatment Type</t>
  </si>
  <si>
    <t>Location_Inst</t>
  </si>
  <si>
    <t>approximate centroid of continuous buffer area</t>
  </si>
  <si>
    <t>start of trail</t>
  </si>
  <si>
    <t>Eco-tourism</t>
  </si>
  <si>
    <t>downstream extent of project</t>
  </si>
  <si>
    <t>Stormwater Control Measure</t>
  </si>
  <si>
    <t>Length of stream that is being restored or stabilized (Linear feet)</t>
  </si>
  <si>
    <t xml:space="preserve">Riparian Buffer </t>
  </si>
  <si>
    <t>Trail Constructed</t>
  </si>
  <si>
    <t>Area of recreational structure constructed (Square feet)</t>
  </si>
  <si>
    <t>approximate centroid of structure</t>
  </si>
  <si>
    <t>Category</t>
  </si>
  <si>
    <t>approximate center of project area</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</si>
  <si>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</si>
  <si>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</si>
  <si>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</si>
  <si>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</si>
  <si>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</si>
  <si>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</si>
  <si>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</si>
  <si>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</si>
  <si>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</si>
  <si>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</si>
  <si>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</si>
  <si>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</si>
  <si>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County_Name</t>
  </si>
  <si>
    <t>Riverbasin_Name</t>
  </si>
  <si>
    <t>Ecoregion_Name</t>
  </si>
  <si>
    <t>Ecological Address Map</t>
  </si>
  <si>
    <t>Piedmont</t>
  </si>
  <si>
    <t>Broad</t>
  </si>
  <si>
    <t>Cape Fear</t>
  </si>
  <si>
    <t>Catawba</t>
  </si>
  <si>
    <t>Chowan</t>
  </si>
  <si>
    <t>French Broad</t>
  </si>
  <si>
    <t>Hiwassee</t>
  </si>
  <si>
    <t>Little Tennessee</t>
  </si>
  <si>
    <t>New</t>
  </si>
  <si>
    <t>Pasquotank</t>
  </si>
  <si>
    <t>Neuse</t>
  </si>
  <si>
    <t>Lumber</t>
  </si>
  <si>
    <t>Roanoke</t>
  </si>
  <si>
    <t>Savannah</t>
  </si>
  <si>
    <t>Tar-Pamlico</t>
  </si>
  <si>
    <t>Watauga</t>
  </si>
  <si>
    <t>White Oak</t>
  </si>
  <si>
    <t>Yadkin-Pee Dee</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</si>
  <si>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</si>
  <si>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</si>
  <si>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</si>
  <si>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</si>
  <si>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Blue Ridge</t>
  </si>
  <si>
    <t>Middle Atlantic Coastal Plain</t>
  </si>
  <si>
    <t>Southeastern Plains</t>
  </si>
  <si>
    <t>Google Maps</t>
  </si>
  <si>
    <t>DWR Riverbasin</t>
  </si>
  <si>
    <t>Environmental_Impacts_(20)</t>
  </si>
  <si>
    <t>Amount_Requested</t>
  </si>
  <si>
    <t>State Abbreviation</t>
  </si>
  <si>
    <t>Weblinks</t>
  </si>
  <si>
    <t>Some data entry cells in the following sheets have a dropdown list to select a specific category. Other cells have a red arrow in the upper right corner to hover over for viewing additional guidance.</t>
  </si>
  <si>
    <t>Regional_Benefits_(10)</t>
  </si>
  <si>
    <t>Financial_Resources_(10)</t>
  </si>
  <si>
    <t>Benefits_to_State_Owned_Properties_(5)</t>
  </si>
  <si>
    <t>Maximum points for demonstration that  the project will benefit an underserved community within a Tier I County.</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</si>
  <si>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</si>
  <si>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</si>
  <si>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</si>
  <si>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</si>
  <si>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Project_Scope_Brief</t>
  </si>
  <si>
    <t>Western NC Stream Initiative</t>
  </si>
  <si>
    <t>Area of jurisdictional wetland being restored or enhanced (Acres)</t>
  </si>
  <si>
    <t>approximate centroid of wetland boundary</t>
  </si>
  <si>
    <t>Wetland Treatments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</si>
  <si>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</si>
  <si>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</si>
  <si>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</si>
  <si>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</si>
  <si>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</si>
  <si>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</si>
  <si>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</si>
  <si>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</si>
  <si>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</si>
  <si>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</si>
  <si>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</si>
  <si>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When all sheets of this application are complete please save and email this Excel file, along with all supplementary application submittal elements to: amin.davis@ncdenr.gov</t>
  </si>
  <si>
    <t>Eligible Purpose</t>
  </si>
  <si>
    <t>River Basin Name</t>
  </si>
  <si>
    <t>Ecoregion Name</t>
  </si>
  <si>
    <t>Applicant_TaxID</t>
  </si>
  <si>
    <t xml:space="preserve">Enter units for the type of Eligible Purpose and/or Other Treatment Type study is supporting </t>
  </si>
  <si>
    <t>All</t>
  </si>
  <si>
    <t>Guidelines</t>
  </si>
  <si>
    <t>Stream Crossings</t>
  </si>
  <si>
    <t>Economic_Benefits_(15)</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</si>
  <si>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</si>
  <si>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</si>
  <si>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</si>
  <si>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</si>
  <si>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</si>
  <si>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</si>
  <si>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</si>
  <si>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</si>
  <si>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Eligible_Categories</t>
  </si>
  <si>
    <t>Code</t>
  </si>
  <si>
    <t>Rank</t>
  </si>
  <si>
    <t>Feasibility Study-Dam Removal</t>
  </si>
  <si>
    <t>FS-SR</t>
  </si>
  <si>
    <t>Feasibility Study-Drainage/Flooding</t>
  </si>
  <si>
    <t>FS-WM</t>
  </si>
  <si>
    <t>Feasibility Study-Hydrologic Study</t>
  </si>
  <si>
    <t>Feasibility Study-Lake Management</t>
  </si>
  <si>
    <t>Feasibility Study-NRCS EQIP Stream Restoration</t>
  </si>
  <si>
    <t>Feasibility Study-Stormwater Management Plan</t>
  </si>
  <si>
    <t>Feasibility Study-Stream Restoration</t>
  </si>
  <si>
    <t>Feasibility Study-Water Management Plan</t>
  </si>
  <si>
    <t>Feasibility Study-Watershed Assessment</t>
  </si>
  <si>
    <t>Feasibility Study-Watershed  Implementation Plan</t>
  </si>
  <si>
    <t>Feasibility Study-Watershed Improvement Plan</t>
  </si>
  <si>
    <t>NRCS-EQIP Stream Restoration</t>
  </si>
  <si>
    <t>Stream Restoration (NRCS)</t>
  </si>
  <si>
    <t>SR</t>
  </si>
  <si>
    <t>Culvert/Barrier Removal</t>
  </si>
  <si>
    <t>Dam Removal</t>
  </si>
  <si>
    <t>Dam Removal/Stream Restoration</t>
  </si>
  <si>
    <t>Fish Ladder/Fish Access</t>
  </si>
  <si>
    <t>Riparian Buffer Restoration</t>
  </si>
  <si>
    <t>Stream &amp; Wetland Restoration</t>
  </si>
  <si>
    <t>Stream Debris Removal</t>
  </si>
  <si>
    <t>Stream Restoration&amp;Greenway</t>
  </si>
  <si>
    <t>SR/WR</t>
  </si>
  <si>
    <t>Streambank Stabilization</t>
  </si>
  <si>
    <t>Drainage/Flood Control</t>
  </si>
  <si>
    <t>WM</t>
  </si>
  <si>
    <t>Living Shoreline</t>
  </si>
  <si>
    <t>Shoreline Stabilization</t>
  </si>
  <si>
    <t>Stormwater Control Measure(s)</t>
  </si>
  <si>
    <t>Water Harvesting</t>
  </si>
  <si>
    <t>Water Supply Master Plan</t>
  </si>
  <si>
    <t>Wetland Restoration</t>
  </si>
  <si>
    <t>Boardwalk</t>
  </si>
  <si>
    <t>WR</t>
  </si>
  <si>
    <t>Dock/Pier</t>
  </si>
  <si>
    <t>Boat Access Facility</t>
  </si>
  <si>
    <t>Facility Development</t>
  </si>
  <si>
    <t>Fishing Platform</t>
  </si>
  <si>
    <t>Greenway/Trail</t>
  </si>
  <si>
    <t>Land Acquisition</t>
  </si>
  <si>
    <t>Marina</t>
  </si>
  <si>
    <t>Paddle Access Facility</t>
  </si>
  <si>
    <t>Other Recreational Structure</t>
  </si>
  <si>
    <t>Treat_ID</t>
  </si>
  <si>
    <t>Trt_Desc</t>
  </si>
  <si>
    <t/>
  </si>
  <si>
    <t>EP_ID</t>
  </si>
  <si>
    <t>ConType_ID</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</si>
  <si>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</si>
  <si>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</si>
  <si>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</si>
  <si>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Stream Restoration (lf)</t>
  </si>
  <si>
    <t>Greenway/Trail (lf)</t>
  </si>
  <si>
    <t>Feasibility Study-EQIP Stream Restoration (lf)</t>
  </si>
  <si>
    <t>EQIP Stream Restoration (lf)</t>
  </si>
  <si>
    <t>Feasibility Study-Stream Restoration (lf)</t>
  </si>
  <si>
    <t>Culvert/Barrier Removal (miles u/s passage)</t>
  </si>
  <si>
    <t>Stream Debris Removal (lf)</t>
  </si>
  <si>
    <t>Water Harvesting (sq ft drainage)</t>
  </si>
  <si>
    <t>Boardwalk (lf)</t>
  </si>
  <si>
    <t>Dock/Pier (sq ft)</t>
  </si>
  <si>
    <t>Land Acquisition (acres)</t>
  </si>
  <si>
    <t>Other Recreational Structure (sq ft)</t>
  </si>
  <si>
    <t>Brief description of Existing Site Conditions, Land Use Within &amp; Immediately Adjacent to Project Area.</t>
  </si>
  <si>
    <t>Included</t>
  </si>
  <si>
    <t>Excel File</t>
  </si>
  <si>
    <t>Pdf (preferred), Jpeg</t>
  </si>
  <si>
    <t>Required Items</t>
  </si>
  <si>
    <t>STATE &amp; LOCAL PROJECTS</t>
  </si>
  <si>
    <t>Photos</t>
  </si>
  <si>
    <t>Jpeg</t>
  </si>
  <si>
    <t>Multimedia (Videos, Drone Imagery, etc.)</t>
  </si>
  <si>
    <t>Upload to Filesharing Website</t>
  </si>
  <si>
    <t>NRCS-EQIP STREAM RESTORATION PROJECTS</t>
  </si>
  <si>
    <t>Pdf</t>
  </si>
  <si>
    <t>Supplemental Items (Not Required)</t>
  </si>
  <si>
    <t>PROJECT CERTIFICATIONS</t>
  </si>
  <si>
    <t>Stormwater Control Measure (sq ft drainage)</t>
  </si>
  <si>
    <t>Drainage area treated by the stormwater control measure (Square Feet)</t>
  </si>
  <si>
    <t>Federal Contributions Cannot Be Used To Meet Applicant's 50% Match Requirement</t>
  </si>
  <si>
    <t>Note</t>
  </si>
  <si>
    <r>
      <t xml:space="preserve">Length of stream made accessible to </t>
    </r>
    <r>
      <rPr>
        <b/>
        <sz val="11"/>
        <color rgb="FF000000"/>
        <rFont val="Calibri"/>
        <family val="2"/>
      </rPr>
      <t>upstream</t>
    </r>
    <r>
      <rPr>
        <sz val="11"/>
        <color indexed="8"/>
        <rFont val="Calibri"/>
        <family val="2"/>
      </rPr>
      <t xml:space="preserve"> aquatic life passage by dam or barrier removal (lf)</t>
    </r>
  </si>
  <si>
    <t>Recreational Facilities</t>
  </si>
  <si>
    <t>Parking Lot (sf)</t>
  </si>
  <si>
    <t>Watercraft Access Structure (sq ft)</t>
  </si>
  <si>
    <t>approximate center of parcel or project area</t>
  </si>
  <si>
    <t>Area of land being acquired to support water-based recreation (Acres)</t>
  </si>
  <si>
    <t>Stream Restoration/Stabilization</t>
  </si>
  <si>
    <t>Treatment Length/Area</t>
  </si>
  <si>
    <t>Latitude/Longitude</t>
  </si>
  <si>
    <t>Length of shoreline stabilized (Linear feet)</t>
  </si>
  <si>
    <t>location of SCM Outfall/Outlet</t>
  </si>
  <si>
    <t>downstream outlet/extent of structure</t>
  </si>
  <si>
    <t>Water Control Structure (acres restored)</t>
  </si>
  <si>
    <t>Please click all relevant check boxes above to indicate item is included</t>
  </si>
  <si>
    <t>Please click all relevant check boxes above to indicate item has been addressed</t>
  </si>
  <si>
    <t>Project_Scope_Overall</t>
  </si>
  <si>
    <t>Riparian Buffer Plantings/Restoration (acres)</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</si>
  <si>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</si>
  <si>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</si>
  <si>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</si>
  <si>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Also discuss any Leveraged Funding Sources if applicable.</t>
  </si>
  <si>
    <t>WRDG Additional Resources Documents</t>
  </si>
  <si>
    <t>STEM &amp; The Science House</t>
  </si>
  <si>
    <t>DWR 2014 Integrated Report Map</t>
  </si>
  <si>
    <t>NC River Basins Map</t>
  </si>
  <si>
    <t>Request For Payment of Appropriation Form (Special Appropriations Only)</t>
  </si>
  <si>
    <t>Project includes other state or federal grant funding</t>
  </si>
  <si>
    <t>File Format</t>
  </si>
  <si>
    <t>Signed &amp; Completed No Conflict of Interest Certifications</t>
  </si>
  <si>
    <t>Payment Contact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</si>
  <si>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</si>
  <si>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</si>
  <si>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</si>
  <si>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</si>
  <si>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</si>
  <si>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</si>
  <si>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</si>
  <si>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</si>
  <si>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</si>
  <si>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</si>
  <si>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</si>
  <si>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</si>
  <si>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</si>
  <si>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</si>
  <si>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</si>
  <si>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EQIP Eligible Practices Spreadsheet (If Non-Eligible Stream Practices)</t>
  </si>
  <si>
    <t>Relevant Data, Reports, etc.</t>
  </si>
  <si>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</si>
  <si>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</si>
  <si>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</si>
  <si>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</si>
  <si>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</si>
  <si>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</si>
  <si>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</si>
  <si>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t>Social_Benefits_(15)</t>
  </si>
  <si>
    <t>Environmental_Benefits_(25)</t>
  </si>
  <si>
    <r>
      <t xml:space="preserve">Longitude in decimal degrees format                  (-78.12345) based on </t>
    </r>
    <r>
      <rPr>
        <i/>
        <sz val="10"/>
        <rFont val="Arial"/>
        <family val="2"/>
      </rPr>
      <t>Latitude/Longitude</t>
    </r>
    <r>
      <rPr>
        <sz val="10"/>
        <rFont val="Arial"/>
        <family val="2"/>
      </rPr>
      <t xml:space="preserve"> column below</t>
    </r>
  </si>
  <si>
    <t>Completed &amp; Signed Official Resolution Form</t>
  </si>
  <si>
    <t>Budget, Funding Sources Summary</t>
  </si>
  <si>
    <t>Federal Contribution</t>
  </si>
  <si>
    <t>Total Funding*</t>
  </si>
  <si>
    <t>* Total Funding listed in this table above should equal the Total Project Cost in Cell P43 of the Budget sheet to the left.</t>
  </si>
  <si>
    <t>Total Hours</t>
  </si>
  <si>
    <t>Total Cost</t>
  </si>
  <si>
    <t>Total In-kind Contributions</t>
  </si>
  <si>
    <t xml:space="preserve">Enter estimated labor costs (Rate x Hours). </t>
  </si>
  <si>
    <r>
      <t xml:space="preserve">Under 'Notes' above please indicate: 1. Dimensions: proposed trail width and length (feet). 2.) </t>
    </r>
    <r>
      <rPr>
        <b/>
        <sz val="10"/>
        <rFont val="Arial"/>
        <family val="2"/>
      </rPr>
      <t>Surface</t>
    </r>
    <r>
      <rPr>
        <sz val="10"/>
        <rFont val="Arial"/>
        <family val="2"/>
      </rPr>
      <t>: asphalt, natural surface, gravel, screenings, combo, etc.</t>
    </r>
  </si>
  <si>
    <t>EPA EJSCREEN Tool</t>
  </si>
  <si>
    <t>DEQ-Approved Agency Conflict of Interest Policies</t>
  </si>
  <si>
    <t>Signed &amp; Completed Resolution Affirmation (Co-Grantee)</t>
  </si>
  <si>
    <t>Signed &amp; Completed Official Resolution Form</t>
  </si>
  <si>
    <t>Signed &amp; Notarized Updated FY No Overdue Taxes Form (Co-Grantee)</t>
  </si>
  <si>
    <t>Basis For Claimed Value of Land Transfer (Land Transfers Only)</t>
  </si>
  <si>
    <r>
      <t xml:space="preserve">Select </t>
    </r>
    <r>
      <rPr>
        <b/>
        <sz val="10"/>
        <rFont val="Arial"/>
        <family val="2"/>
      </rPr>
      <t>Applicant</t>
    </r>
    <r>
      <rPr>
        <sz val="10"/>
        <rFont val="Arial"/>
        <family val="2"/>
      </rPr>
      <t xml:space="preserve"> for the eligible unit of local government with signatory authority who will sign </t>
    </r>
    <r>
      <rPr>
        <i/>
        <sz val="10"/>
        <rFont val="Arial"/>
        <family val="2"/>
      </rPr>
      <t>Resolution &amp; No Conflict of Interest Form.</t>
    </r>
    <r>
      <rPr>
        <sz val="10"/>
        <rFont val="Arial"/>
        <family val="2"/>
      </rPr>
      <t xml:space="preserve">                  Select </t>
    </r>
    <r>
      <rPr>
        <b/>
        <sz val="10"/>
        <color rgb="FFFF0000"/>
        <rFont val="Arial"/>
        <family val="2"/>
      </rPr>
      <t>Primary Contact</t>
    </r>
    <r>
      <rPr>
        <sz val="10"/>
        <color rgb="FFFF0000"/>
        <rFont val="Arial"/>
        <family val="2"/>
      </rPr>
      <t xml:space="preserve"> for Applicant’s </t>
    </r>
    <r>
      <rPr>
        <u/>
        <sz val="10"/>
        <color rgb="FFFF0000"/>
        <rFont val="Arial"/>
        <family val="2"/>
      </rPr>
      <t>Grant Contract Administrator</t>
    </r>
    <r>
      <rPr>
        <sz val="10"/>
        <color rgb="FFFF0000"/>
        <rFont val="Arial"/>
        <family val="2"/>
      </rPr>
      <t>; representative responsible for project oversight and management.</t>
    </r>
    <r>
      <rPr>
        <sz val="10"/>
        <rFont val="Arial"/>
        <family val="2"/>
      </rPr>
      <t xml:space="preserve"> </t>
    </r>
    <r>
      <rPr>
        <u/>
        <sz val="10"/>
        <rFont val="Arial"/>
        <family val="2"/>
      </rPr>
      <t xml:space="preserve">Select </t>
    </r>
    <r>
      <rPr>
        <b/>
        <u/>
        <sz val="10"/>
        <rFont val="Arial"/>
        <family val="2"/>
      </rPr>
      <t>Payment Contact</t>
    </r>
    <r>
      <rPr>
        <sz val="10"/>
        <rFont val="Arial"/>
        <family val="2"/>
      </rPr>
      <t xml:space="preserve"> for who will receive/process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</si>
  <si>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</si>
  <si>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</si>
  <si>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 describe overall phasing plan and indicate what phase of project grant funds are currently being requested for; maps should also reflect phasing.</t>
    </r>
    <r>
      <rPr>
        <sz val="10"/>
        <rFont val="Arial"/>
        <family val="2"/>
      </rPr>
      <t xml:space="preserve"> Additional supplementary documentation (i.e., maps, conceptual plans, reports, photos, etc.) should reflect phasing, if applicable, and shall be provided as separate attachments via email.</t>
    </r>
  </si>
  <si>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trees). 3.) </t>
    </r>
    <r>
      <rPr>
        <b/>
        <sz val="10"/>
        <rFont val="Arial"/>
        <family val="2"/>
      </rPr>
      <t>Configuration</t>
    </r>
    <r>
      <rPr>
        <sz val="10"/>
        <rFont val="Arial"/>
        <family val="2"/>
      </rPr>
      <t>: one or both sides of stream/waterbody.</t>
    </r>
  </si>
  <si>
    <t>Area of riparian buffer planted or restored (Acres)</t>
  </si>
  <si>
    <r>
      <t xml:space="preserve">Land acquisition and facility development for water-based recreation sites </t>
    </r>
    <r>
      <rPr>
        <b/>
        <sz val="10"/>
        <rFont val="Arial"/>
        <family val="2"/>
      </rPr>
      <t>operated by local governments</t>
    </r>
    <r>
      <rPr>
        <sz val="10"/>
        <rFont val="Arial"/>
        <family val="2"/>
      </rPr>
      <t>.</t>
    </r>
  </si>
  <si>
    <r>
      <t xml:space="preserve">Dock/Pier, Parking Lot, Watercraft Access Structure, etc. For boardwalks: under 'Notes' in Column F list 1.) </t>
    </r>
    <r>
      <rPr>
        <b/>
        <sz val="10"/>
        <rFont val="Arial"/>
        <family val="2"/>
      </rPr>
      <t>Dimensions</t>
    </r>
    <r>
      <rPr>
        <sz val="10"/>
        <rFont val="Arial"/>
        <family val="2"/>
      </rPr>
      <t xml:space="preserve"> in length and width (in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4.) </t>
    </r>
    <r>
      <rPr>
        <b/>
        <sz val="10"/>
        <rFont val="Arial"/>
        <family val="2"/>
      </rPr>
      <t>Non-Recreational Infrastructure:</t>
    </r>
    <r>
      <rPr>
        <sz val="10"/>
        <rFont val="Arial"/>
        <family val="2"/>
      </rPr>
      <t xml:space="preserve"> please list total disturbed area and impervious surface added by driveways, parking lots, buildings, supporting infrastructure, etc.</t>
    </r>
  </si>
  <si>
    <t>Wetland restoration or enhancement of natural wetlands. If applicable, each water-control structure would be listed as a separate treatment.</t>
  </si>
  <si>
    <t>Underserved Neighborhood/Community, Distressed County, etc.</t>
  </si>
  <si>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</si>
  <si>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</si>
  <si>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</si>
  <si>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</si>
  <si>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</si>
  <si>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</si>
  <si>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</si>
  <si>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</si>
  <si>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One Water Arts &amp; Culture</t>
  </si>
  <si>
    <t>Ecosystem Services Toolkit for Natural Resource Management</t>
  </si>
  <si>
    <t>Letters of Support</t>
  </si>
  <si>
    <r>
      <rPr>
        <b/>
        <sz val="10"/>
        <rFont val="Arial"/>
        <family val="2"/>
      </rPr>
      <t>Applicant's</t>
    </r>
    <r>
      <rPr>
        <sz val="10"/>
        <rFont val="Arial"/>
        <family val="2"/>
      </rPr>
      <t xml:space="preserve"> Nine-Digit Federal Tax ID # (12-3456789)</t>
    </r>
  </si>
  <si>
    <t>CoApplicant_TaxID</t>
  </si>
  <si>
    <t>Culvert Replacement</t>
  </si>
  <si>
    <r>
      <rPr>
        <b/>
        <sz val="10"/>
        <rFont val="Arial"/>
        <family val="2"/>
      </rPr>
      <t xml:space="preserve">NRCS-EQIP Projects Only: Co-Applicant's </t>
    </r>
    <r>
      <rPr>
        <sz val="10"/>
        <rFont val="Arial"/>
        <family val="2"/>
      </rPr>
      <t xml:space="preserve">Nine-Digit Federal Tax ID # (12-3456789)              </t>
    </r>
    <r>
      <rPr>
        <sz val="10"/>
        <color rgb="FFFF0000"/>
        <rFont val="Arial"/>
        <family val="2"/>
      </rPr>
      <t>For Receiving Reimbursement Payments</t>
    </r>
    <r>
      <rPr>
        <b/>
        <sz val="10"/>
        <color rgb="FFFF0000"/>
        <rFont val="Arial"/>
        <family val="2"/>
      </rPr>
      <t xml:space="preserve"> </t>
    </r>
  </si>
  <si>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</si>
  <si>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</si>
  <si>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Feasibility Study-Water Mgmt (sq mi drainage)</t>
  </si>
  <si>
    <t>Feasibility Study-Stormwater Mgmt (sq mi drainage)</t>
  </si>
  <si>
    <t>Feasibility Study-Drainage/Flooding (sq mi)</t>
  </si>
  <si>
    <t>Drainage/Flood Control (sq mi drainage)</t>
  </si>
  <si>
    <t>Stream Crossing Installation (sq ft)</t>
  </si>
  <si>
    <t>Aquatic Barrier Removal (lf or mi u/s passage)</t>
  </si>
  <si>
    <t>UPDATE</t>
  </si>
  <si>
    <t>Consultant/Engineer</t>
  </si>
  <si>
    <t>Supporter</t>
  </si>
  <si>
    <t>Primary Contact/Contract Administrator</t>
  </si>
  <si>
    <t>Area of stream crossing (Square Feet)</t>
  </si>
  <si>
    <t>EPA How's My Waterway</t>
  </si>
  <si>
    <t xml:space="preserve"> </t>
  </si>
  <si>
    <t>Signed NRCS-CPA-1155 or 1156 Conservation Plan or Schedule of Operations</t>
  </si>
  <si>
    <t>Description</t>
  </si>
  <si>
    <t>DWR WRDG</t>
  </si>
  <si>
    <t>WRDG Grant Funds Requested</t>
  </si>
  <si>
    <t>Local Government Funds</t>
  </si>
  <si>
    <t>Non-Local, Non-Federal Funds</t>
  </si>
  <si>
    <t>Federal Match</t>
  </si>
  <si>
    <t>Federal Funds</t>
  </si>
  <si>
    <t>Budget</t>
  </si>
  <si>
    <t>Match/Cost-Share Type</t>
  </si>
  <si>
    <t>NCDOA Environmental Assessment Guidelines (p 5-6)</t>
  </si>
  <si>
    <t>NCWRC Green Growth Toolbox (Sections 3-5)</t>
  </si>
  <si>
    <t>Website Resources</t>
  </si>
  <si>
    <t>DEQ Community Mapping System</t>
  </si>
  <si>
    <t>Quantity_Materials</t>
  </si>
  <si>
    <t>LOCATION</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</si>
  <si>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</si>
  <si>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</si>
  <si>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</si>
  <si>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</si>
  <si>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Date</t>
  </si>
  <si>
    <t>FS-WBR</t>
  </si>
  <si>
    <t>Feasibility Study-Water-Based Recreation (sq ft or acres)</t>
  </si>
  <si>
    <t xml:space="preserve">Feasibility Study-Hydrologic Study </t>
  </si>
  <si>
    <t>Feasibility Study-Small Watershed Assessment</t>
  </si>
  <si>
    <t>Feasibility Study-Lake Mgmt</t>
  </si>
  <si>
    <t>Added to list pre-2022</t>
  </si>
  <si>
    <t>Added to list pre-2023</t>
  </si>
  <si>
    <t>Added to list pre-2024</t>
  </si>
  <si>
    <t>Added to list pre-2025</t>
  </si>
  <si>
    <t>Shoreline Stabilization/Living Shoreline (sq ft)</t>
  </si>
  <si>
    <t>Changed from Living Shoreline/Shoreline Stabilization to Shoreline Stabilization/Living Shoreline; changed lf to sq ft</t>
  </si>
  <si>
    <t>Streambank Stabilization/Enhancement (lf)</t>
  </si>
  <si>
    <t>Added Enhancement</t>
  </si>
  <si>
    <t>Action</t>
  </si>
  <si>
    <t xml:space="preserve">Dam removal </t>
  </si>
  <si>
    <t>Remove</t>
  </si>
  <si>
    <t xml:space="preserve">Fish Ladder/Fish Access </t>
  </si>
  <si>
    <t>Add</t>
  </si>
  <si>
    <t>Change</t>
  </si>
  <si>
    <t xml:space="preserve">Changed from Feasibility Study-Dam Removal to Feasibility Study-Aquatic Barrier Removal </t>
  </si>
  <si>
    <t>Feasibility Study-Aquatic Barrier Removal (mi u/s passage)</t>
  </si>
  <si>
    <t>Rate</t>
  </si>
  <si>
    <t>Primary Contact/Co-Applicant (EQIP Only)</t>
  </si>
  <si>
    <t>Notes_AgencyStaff_ProjectTasks</t>
  </si>
  <si>
    <t>Wetland Restoration/Enhancement (acres)</t>
  </si>
  <si>
    <r>
      <rPr>
        <b/>
        <sz val="10"/>
        <rFont val="Arial"/>
        <family val="2"/>
      </rPr>
      <t>Can summarize primary treatment type(s) for entire project area based on eligible purpose(s).</t>
    </r>
    <r>
      <rPr>
        <sz val="10"/>
        <rFont val="Arial"/>
        <family val="2"/>
      </rPr>
      <t xml:space="preserve"> 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</si>
  <si>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Aquatic Barrier Removal</t>
  </si>
  <si>
    <t>downstream end of structure or project</t>
  </si>
  <si>
    <r>
      <t xml:space="preserve">Under 'Notes' above please list each barrier removal separately and indicate </t>
    </r>
    <r>
      <rPr>
        <b/>
        <sz val="10"/>
        <rFont val="Arial"/>
        <family val="2"/>
      </rPr>
      <t>type</t>
    </r>
    <r>
      <rPr>
        <sz val="10"/>
        <rFont val="Arial"/>
        <family val="2"/>
      </rPr>
      <t xml:space="preserve"> of barrier (culvert pipe, earthen dam, concrete dam, debris, etc.), </t>
    </r>
    <r>
      <rPr>
        <b/>
        <sz val="10"/>
        <rFont val="Arial"/>
        <family val="2"/>
      </rPr>
      <t>barrier dimensions</t>
    </r>
    <r>
      <rPr>
        <sz val="10"/>
        <rFont val="Arial"/>
        <family val="2"/>
      </rPr>
      <t xml:space="preserve"> (width x length and height) and proposed</t>
    </r>
    <r>
      <rPr>
        <b/>
        <sz val="10"/>
        <rFont val="Arial"/>
        <family val="2"/>
      </rPr>
      <t xml:space="preserve"> removal method</t>
    </r>
    <r>
      <rPr>
        <sz val="10"/>
        <rFont val="Arial"/>
        <family val="2"/>
      </rPr>
      <t xml:space="preserve"> (partial breach, complete removal, etc.) If additional stream restoration proposed please list Stream Restoration as a separate Treatment Type above in Column B.</t>
    </r>
  </si>
  <si>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engineered, etc.). See </t>
    </r>
    <r>
      <rPr>
        <sz val="10"/>
        <color rgb="FF0000FF"/>
        <rFont val="Arial"/>
        <family val="2"/>
      </rPr>
      <t>https://www.livingshorelinesacademy.org/</t>
    </r>
    <r>
      <rPr>
        <sz val="10"/>
        <rFont val="Arial"/>
        <family val="2"/>
      </rPr>
      <t xml:space="preserve"> for what constitutes a living shoreline.</t>
    </r>
  </si>
  <si>
    <r>
      <rPr>
        <sz val="10"/>
        <color rgb="FFFF0000"/>
        <rFont val="Arial"/>
        <family val="2"/>
      </rPr>
      <t>Enter number associated with correct units</t>
    </r>
    <r>
      <rPr>
        <sz val="10"/>
        <rFont val="Arial"/>
        <family val="2"/>
      </rPr>
      <t xml:space="preserve"> based on (units) of Treatment Type selected in Column B</t>
    </r>
  </si>
  <si>
    <t>List type of scm proposed (bioretention cells, constructed wetlands, green roofs, planter boxes, permeable pavements, rain gardens, rainwater harvesting (rain barrels or cisterns), regenerative stormwater conveyance, rooftop disconnection, urban tree canopy, etc. For rooftop treatments such as cisterns/water harvesting, downspout disconnections, green roofs: treatment area equals total rooftop area treated.</t>
  </si>
  <si>
    <r>
      <t xml:space="preserve">Restoration or stabilization using bioengineered or natural channel design methodologies. </t>
    </r>
    <r>
      <rPr>
        <b/>
        <sz val="10"/>
        <rFont val="Arial"/>
        <family val="2"/>
      </rPr>
      <t xml:space="preserve">Please select 'Stream Restoration' or 'Streambank Stabilization' but not both along parallel reaches of streambank. Please also mention whether work will occur along one or both banks. The proposed length of restoration/ stabilization/ enhancement should only reflect those areas along the reach where work is being done. </t>
    </r>
    <r>
      <rPr>
        <sz val="10"/>
        <rFont val="Arial"/>
        <family val="2"/>
      </rPr>
      <t>Individual instream structures do not need to be listed as a treatment except for instream crossings, which should be listed separately as a Stream Crossing.</t>
    </r>
  </si>
  <si>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</si>
  <si>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r>
      <t xml:space="preserve">Information is not required here but supplementary information about any Contact can be entered below.                                                                                                                                                                               </t>
    </r>
    <r>
      <rPr>
        <sz val="10"/>
        <color rgb="FFFF0000"/>
        <rFont val="Arial"/>
        <family val="2"/>
      </rPr>
      <t>If Non-Governmental Organization (Engineer/Consultant, Non-Profit) will serve role as Primary Contact for Applicant, please indicate here.</t>
    </r>
  </si>
  <si>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</si>
  <si>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</si>
  <si>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</si>
  <si>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</si>
  <si>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</si>
  <si>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</si>
  <si>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</si>
  <si>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</si>
  <si>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</si>
  <si>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</si>
  <si>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</si>
  <si>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t>Letter of Commitment (Feasibility Studies &amp; Land Acquisitions Only)</t>
  </si>
  <si>
    <r>
      <t xml:space="preserve">To Create Adobe PDF Document of this Application For Your Records: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</si>
  <si>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A complete Application Submittal consists of all of the required items listed on the Checklist sheet.</t>
  </si>
  <si>
    <r>
      <t xml:space="preserve">Applicants are strongly encouraged to read the most revent version of the </t>
    </r>
    <r>
      <rPr>
        <b/>
        <i/>
        <sz val="10"/>
        <color rgb="FFFF0000"/>
        <rFont val="Arial"/>
        <family val="2"/>
      </rPr>
      <t xml:space="preserve">State &amp; Local or NRCS-EQIP Grant Guidelines </t>
    </r>
    <r>
      <rPr>
        <b/>
        <sz val="10"/>
        <color rgb="FFFF0000"/>
        <rFont val="Arial"/>
        <family val="2"/>
      </rPr>
      <t>document that can be viewed and/or downloaded from the grant website below prior to completing this application.</t>
    </r>
  </si>
  <si>
    <t>Scaled Project Location &amp; Conceptual Plan Maps</t>
  </si>
  <si>
    <t>Project is associated with an existing environmental permit requirement, enforcement action or compensatory mitigation.</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</si>
  <si>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&amp; No Conflict of Interest Form</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</si>
  <si>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Please make sure DWR Non-Federal Match % in Cell F47 is less than or equal to 50%.</t>
  </si>
  <si>
    <t>Permitting (EQIP Only): costs must be listed separately from Design costs per Session Law 2020-18, Section 13.(a).</t>
  </si>
  <si>
    <r>
      <rPr>
        <b/>
        <sz val="10"/>
        <color rgb="FFFF0000"/>
        <rFont val="Arial"/>
        <family val="2"/>
      </rPr>
      <t>At a minimum there shall be at least three entries made along Rows 3-5 below for Applicant,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</si>
  <si>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Checklist</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</si>
  <si>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</si>
  <si>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</si>
  <si>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</si>
  <si>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Cell T37</t>
  </si>
  <si>
    <t>Cell T38</t>
  </si>
  <si>
    <t>Added 'The costs associated with land acquisition or donation for non-Water-Based Recreation projects can only designated as In-kind match.'</t>
  </si>
  <si>
    <t>Lump applicable budget categories if don't have multiple funding sources but split if there are multiple funding sources, if possible.</t>
  </si>
  <si>
    <t>Added 'Lump applicable budget categories if don't have multiple funding sources but split if there are multiple funding sources, if possible.'</t>
  </si>
  <si>
    <t>Cell T41</t>
  </si>
  <si>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</si>
  <si>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Reworded to read 'Discuss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</si>
  <si>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</si>
  <si>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Cell E4</t>
  </si>
  <si>
    <t>ADA Standards for Accessible Design</t>
  </si>
  <si>
    <t>Cell C4</t>
  </si>
  <si>
    <t>Added link to ADA Standards for Accessible Design</t>
  </si>
  <si>
    <t>Cell C6</t>
  </si>
  <si>
    <t>Universal Design: What is it?</t>
  </si>
  <si>
    <t>Added ADA/Universal Design Standards as a Social Benefit.</t>
  </si>
  <si>
    <t>Cell C12</t>
  </si>
  <si>
    <t>Added link to Universal Design: What is it?</t>
  </si>
  <si>
    <r>
      <t xml:space="preserve">Added </t>
    </r>
    <r>
      <rPr>
        <sz val="10"/>
        <color rgb="FFFF0000"/>
        <rFont val="Arial"/>
        <family val="2"/>
      </rPr>
      <t>red</t>
    </r>
    <r>
      <rPr>
        <sz val="10"/>
        <rFont val="Arial"/>
        <family val="2"/>
      </rPr>
      <t xml:space="preserve"> text: 'See Land category in In-Kind Budget Notes sheet </t>
    </r>
    <r>
      <rPr>
        <sz val="10"/>
        <color rgb="FFFF0000"/>
        <rFont val="Arial"/>
        <family val="2"/>
      </rPr>
      <t>&amp; Reimbursement Instructions</t>
    </r>
    <r>
      <rPr>
        <sz val="10"/>
        <rFont val="Arial"/>
        <family val="2"/>
      </rPr>
      <t xml:space="preserve"> for supporting documentation needed.'</t>
    </r>
  </si>
  <si>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Community, Improved Aesthetics, Improved Community Resiliency, Improved Physical Fitness/Recreation, Improved Public Health, Improved Safety, Reduced Noise Pollution, In Authorized Planning Document and/or Area, Within/Connectivity to Significant Cultural or Natural Heritage Area.</t>
    </r>
  </si>
  <si>
    <r>
      <t xml:space="preserve">Added </t>
    </r>
    <r>
      <rPr>
        <sz val="10"/>
        <color rgb="FFFF0000"/>
        <rFont val="Arial"/>
        <family val="2"/>
      </rPr>
      <t>red</t>
    </r>
    <r>
      <rPr>
        <sz val="10"/>
        <rFont val="Arial"/>
        <family val="2"/>
      </rPr>
      <t xml:space="preserve"> text: 'Significant Cultural or Natural Heritage Area'</t>
    </r>
  </si>
  <si>
    <r>
      <t xml:space="preserve">Added red text: 'In Authorized Planning Document </t>
    </r>
    <r>
      <rPr>
        <sz val="10"/>
        <color rgb="FFFF0000"/>
        <rFont val="Arial"/>
        <family val="2"/>
      </rPr>
      <t>and/or Area'</t>
    </r>
  </si>
  <si>
    <t xml:space="preserve">All Required Application Sheets Completed  </t>
  </si>
  <si>
    <t>Scaled NRCS Conservation Plan Map</t>
  </si>
  <si>
    <t>Scaled Conceptual Restoration Plan With Practice Codes</t>
  </si>
  <si>
    <t>Added Scaled Conceptual Restoration Plan With Practice Codes</t>
  </si>
  <si>
    <t>Cell B27</t>
  </si>
  <si>
    <t>Applicant has read the WRDG Fall 2023 Grant Guidelines document</t>
  </si>
  <si>
    <t>For additional information, please see Water Resources Development Grant website below or contact Grant Administrator Amin Davis at 919-707-9132 / amin.davis@deq.nc.gov</t>
  </si>
  <si>
    <t>DWR Water Resources Development Grant Application For State &amp; Local and NRCS-EQIP Projects - Fall 2023 Cycle</t>
  </si>
  <si>
    <t>https://www.deq.nc.gov/about/divisions/water-resources/water-resources-grants/water-resources-development-grant-program</t>
  </si>
  <si>
    <t xml:space="preserve">Completed &amp; Signed Conflict of Interest Certification  </t>
  </si>
  <si>
    <t>DEQ-Approved Agency Conflict of Interest Policy (New or Updated Only)</t>
  </si>
  <si>
    <r>
      <t xml:space="preserve">Added </t>
    </r>
    <r>
      <rPr>
        <sz val="10"/>
        <color rgb="FFFF0000"/>
        <rFont val="Arial"/>
        <family val="2"/>
      </rPr>
      <t>red</t>
    </r>
    <r>
      <rPr>
        <sz val="10"/>
        <rFont val="Arial"/>
        <family val="2"/>
      </rPr>
      <t xml:space="preserve"> text: DEQ-Approved Agency Conflict of Interest Policy </t>
    </r>
    <r>
      <rPr>
        <sz val="10"/>
        <color rgb="FFFF0000"/>
        <rFont val="Arial"/>
        <family val="2"/>
      </rPr>
      <t>(New or Updated Only)</t>
    </r>
  </si>
  <si>
    <t>Cell B8</t>
  </si>
  <si>
    <t>CDC Social Vulnerability Index</t>
  </si>
  <si>
    <t>CEQ Climate &amp; Economic Justice Tool</t>
  </si>
  <si>
    <t>NC DOC County Tier Designations</t>
  </si>
  <si>
    <t>NC Regional Councils Map</t>
  </si>
  <si>
    <t>North Carolina State Property Office</t>
  </si>
  <si>
    <t>Cell F6</t>
  </si>
  <si>
    <t>Added link to NC Regional Councils Map</t>
  </si>
  <si>
    <t>Cell H6</t>
  </si>
  <si>
    <t>Added link to North Carolina State Property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</si>
</sst>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5"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sz val="11"/>
      <color indexed="8"/>
      <name val="Calibri"/>
      <family val="2"/>
    </font>
    <font>
      <sz val="10"/>
      <color indexed="8"/>
      <name val="Arial"/>
      <family val="2"/>
    </font>
    <font>
      <u/>
      <sz val="10"/>
      <color rgb="FFFF0000"/>
      <name val="Arial"/>
      <family val="2"/>
    </font>
    <font>
      <u/>
      <sz val="10"/>
      <name val="Arial"/>
      <family val="2"/>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90">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bottom/>
      <diagonal/>
    </border>
    <border>
      <left style="thin">
        <color indexed="8"/>
      </left>
      <right/>
      <top/>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4" fillId="0" borderId="0"/>
  </cellStyleXfs>
  <cellXfs count="331">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5" xfId="3" applyFont="1" applyBorder="1" applyAlignment="1">
      <alignment wrapText="1"/>
    </xf>
    <xf numFmtId="0" fontId="8" fillId="6" borderId="27" xfId="3" applyFont="1" applyFill="1" applyBorder="1" applyAlignment="1">
      <alignment horizontal="center"/>
    </xf>
    <xf numFmtId="0" fontId="19" fillId="7" borderId="28" xfId="3" applyFont="1" applyFill="1" applyBorder="1" applyAlignment="1" applyProtection="1">
      <alignment vertical="top" wrapText="1"/>
      <protection locked="0"/>
    </xf>
    <xf numFmtId="0" fontId="1" fillId="0" borderId="0" xfId="0" applyFont="1" applyAlignment="1">
      <alignment horizontal="center" vertical="center"/>
    </xf>
    <xf numFmtId="167" fontId="19" fillId="7" borderId="26"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5"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0" borderId="24" xfId="3" applyFont="1" applyBorder="1" applyAlignment="1">
      <alignment wrapText="1"/>
    </xf>
    <xf numFmtId="0" fontId="7" fillId="7" borderId="21" xfId="5" applyFont="1" applyFill="1" applyBorder="1" applyAlignment="1">
      <alignment wrapText="1"/>
    </xf>
    <xf numFmtId="0" fontId="7" fillId="3" borderId="21" xfId="6" applyFont="1" applyFill="1" applyBorder="1" applyAlignment="1">
      <alignment wrapText="1"/>
    </xf>
    <xf numFmtId="0" fontId="0" fillId="0" borderId="0" xfId="0" applyAlignment="1">
      <alignment horizontal="center"/>
    </xf>
    <xf numFmtId="0" fontId="22" fillId="0" borderId="0" xfId="0" applyFont="1"/>
    <xf numFmtId="0" fontId="8" fillId="6" borderId="29" xfId="3" applyFont="1" applyFill="1" applyBorder="1" applyAlignment="1">
      <alignment horizontal="center"/>
    </xf>
    <xf numFmtId="168" fontId="7" fillId="0" borderId="0" xfId="3" applyNumberFormat="1" applyFont="1" applyAlignment="1">
      <alignment horizontal="right" wrapText="1"/>
    </xf>
    <xf numFmtId="168" fontId="7" fillId="0" borderId="31" xfId="3" applyNumberFormat="1" applyFont="1" applyBorder="1" applyAlignment="1">
      <alignment horizontal="right" wrapText="1"/>
    </xf>
    <xf numFmtId="168" fontId="7" fillId="0" borderId="32"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3" xfId="3" applyFont="1" applyFill="1" applyBorder="1" applyAlignment="1">
      <alignment horizontal="center"/>
    </xf>
    <xf numFmtId="0" fontId="8" fillId="6" borderId="35" xfId="2" applyFont="1" applyFill="1" applyBorder="1" applyAlignment="1">
      <alignment horizontal="center"/>
    </xf>
    <xf numFmtId="0" fontId="1" fillId="0" borderId="0" xfId="0" applyFont="1" applyAlignment="1">
      <alignment vertical="center"/>
    </xf>
    <xf numFmtId="170" fontId="19" fillId="7" borderId="30" xfId="3" applyNumberFormat="1" applyFont="1" applyFill="1" applyBorder="1" applyAlignment="1" applyProtection="1">
      <alignment horizontal="center" vertical="center" wrapText="1"/>
      <protection locked="0"/>
    </xf>
    <xf numFmtId="0" fontId="19" fillId="7" borderId="34" xfId="3" applyFont="1" applyFill="1" applyBorder="1" applyAlignment="1" applyProtection="1">
      <alignment horizontal="center" vertical="center" wrapText="1"/>
      <protection locked="0"/>
    </xf>
    <xf numFmtId="0" fontId="19" fillId="7" borderId="26" xfId="3" applyFont="1" applyFill="1" applyBorder="1" applyAlignment="1" applyProtection="1">
      <alignment horizontal="center" vertical="center" wrapText="1"/>
      <protection locked="0"/>
    </xf>
    <xf numFmtId="0" fontId="8" fillId="6" borderId="20" xfId="7" applyFont="1" applyFill="1" applyBorder="1" applyAlignment="1">
      <alignment horizontal="center"/>
    </xf>
    <xf numFmtId="0" fontId="8" fillId="6" borderId="20" xfId="6" applyFont="1" applyFill="1" applyBorder="1" applyAlignment="1">
      <alignment horizontal="center" vertical="center"/>
    </xf>
    <xf numFmtId="0" fontId="8" fillId="6" borderId="36" xfId="3" applyFont="1" applyFill="1" applyBorder="1" applyAlignment="1">
      <alignment horizontal="center"/>
    </xf>
    <xf numFmtId="0" fontId="8" fillId="6" borderId="36" xfId="5" applyFont="1" applyFill="1" applyBorder="1" applyAlignment="1">
      <alignment horizontal="center"/>
    </xf>
    <xf numFmtId="0" fontId="7" fillId="0" borderId="49" xfId="5" applyFont="1" applyBorder="1" applyAlignment="1">
      <alignment wrapText="1"/>
    </xf>
    <xf numFmtId="0" fontId="7" fillId="7" borderId="0" xfId="5" applyFont="1" applyFill="1" applyAlignment="1">
      <alignment wrapText="1"/>
    </xf>
    <xf numFmtId="0" fontId="7" fillId="0" borderId="21" xfId="7" applyFont="1" applyBorder="1" applyAlignment="1">
      <alignment vertical="center" wrapText="1"/>
    </xf>
    <xf numFmtId="164" fontId="3" fillId="4" borderId="39" xfId="1" applyNumberFormat="1" applyFont="1" applyFill="1" applyBorder="1" applyProtection="1"/>
    <xf numFmtId="0" fontId="12" fillId="0" borderId="0" xfId="0" applyFont="1"/>
    <xf numFmtId="0" fontId="28" fillId="0" borderId="21" xfId="6" applyFont="1" applyBorder="1" applyAlignment="1">
      <alignment horizontal="center" vertical="center" wrapText="1"/>
    </xf>
    <xf numFmtId="0" fontId="15" fillId="0" borderId="21" xfId="6" applyFont="1" applyBorder="1" applyAlignment="1">
      <alignment horizontal="center" vertical="center" wrapText="1"/>
    </xf>
    <xf numFmtId="0" fontId="12" fillId="0" borderId="0" xfId="0" applyFont="1" applyAlignment="1">
      <alignment horizontal="center"/>
    </xf>
    <xf numFmtId="0" fontId="7" fillId="0" borderId="21" xfId="7" applyFont="1" applyBorder="1" applyAlignment="1">
      <alignment horizontal="left" vertical="center" wrapText="1"/>
    </xf>
    <xf numFmtId="0" fontId="1" fillId="7" borderId="0" xfId="0" applyFont="1" applyFill="1"/>
    <xf numFmtId="0" fontId="5" fillId="0" borderId="0" xfId="0" applyFont="1" applyAlignment="1">
      <alignment horizontal="center"/>
    </xf>
    <xf numFmtId="0" fontId="5" fillId="0" borderId="0" xfId="0" applyFont="1"/>
    <xf numFmtId="1" fontId="0" fillId="0" borderId="0" xfId="0" applyNumberFormat="1"/>
    <xf numFmtId="0" fontId="33" fillId="6" borderId="36" xfId="12" applyFont="1" applyFill="1" applyBorder="1" applyAlignment="1">
      <alignment horizontal="center"/>
    </xf>
    <xf numFmtId="0" fontId="33" fillId="0" borderId="49" xfId="12" applyFont="1" applyBorder="1" applyAlignment="1">
      <alignment horizontal="right" wrapText="1"/>
    </xf>
    <xf numFmtId="0" fontId="33" fillId="0" borderId="49" xfId="12" applyFont="1" applyBorder="1" applyAlignment="1">
      <alignment wrapText="1"/>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7" fillId="0" borderId="49" xfId="12" applyFont="1" applyBorder="1" applyAlignment="1">
      <alignment wrapText="1"/>
    </xf>
    <xf numFmtId="0" fontId="8" fillId="6" borderId="20" xfId="7" applyFont="1" applyFill="1" applyBorder="1" applyAlignment="1">
      <alignment horizontal="center" vertical="center"/>
    </xf>
    <xf numFmtId="0" fontId="7" fillId="6" borderId="61" xfId="12" applyFont="1" applyFill="1" applyBorder="1" applyAlignment="1">
      <alignment horizontal="center"/>
    </xf>
    <xf numFmtId="0" fontId="15" fillId="0" borderId="49" xfId="6" applyFont="1" applyBorder="1" applyAlignment="1">
      <alignment horizontal="center" vertical="center" wrapText="1"/>
    </xf>
    <xf numFmtId="0" fontId="28" fillId="0" borderId="49" xfId="6" applyFont="1" applyBorder="1" applyAlignment="1">
      <alignment horizontal="center" vertical="center" wrapText="1"/>
    </xf>
    <xf numFmtId="0" fontId="19" fillId="7" borderId="49"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8"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50" xfId="9" applyFont="1" applyFill="1" applyBorder="1" applyAlignment="1">
      <alignment horizontal="center"/>
    </xf>
    <xf numFmtId="0" fontId="24" fillId="0" borderId="51" xfId="9" applyFont="1" applyBorder="1"/>
    <xf numFmtId="0" fontId="32" fillId="12" borderId="51" xfId="9" applyFont="1" applyFill="1" applyBorder="1"/>
    <xf numFmtId="0" fontId="24" fillId="0" borderId="51" xfId="9" applyFont="1" applyBorder="1" applyAlignment="1">
      <alignment horizontal="left" vertical="center"/>
    </xf>
    <xf numFmtId="0" fontId="3" fillId="0" borderId="51" xfId="9" applyFont="1" applyBorder="1"/>
    <xf numFmtId="164" fontId="3" fillId="0" borderId="51" xfId="9" applyNumberFormat="1" applyFont="1" applyBorder="1"/>
    <xf numFmtId="0" fontId="3" fillId="0" borderId="52" xfId="9" applyFont="1" applyBorder="1"/>
    <xf numFmtId="0" fontId="12" fillId="0" borderId="0" xfId="0" applyFont="1" applyAlignment="1">
      <alignment horizontal="center" vertical="center"/>
    </xf>
    <xf numFmtId="0" fontId="12" fillId="5" borderId="54" xfId="0" applyFont="1" applyFill="1" applyBorder="1" applyAlignment="1">
      <alignment horizontal="center"/>
    </xf>
    <xf numFmtId="0" fontId="12" fillId="5" borderId="55" xfId="0" applyFont="1" applyFill="1" applyBorder="1" applyAlignment="1">
      <alignment horizontal="center"/>
    </xf>
    <xf numFmtId="0" fontId="0" fillId="0" borderId="57" xfId="0" applyBorder="1"/>
    <xf numFmtId="0" fontId="12" fillId="0" borderId="57" xfId="0" applyFont="1" applyBorder="1" applyAlignment="1">
      <alignment horizontal="center"/>
    </xf>
    <xf numFmtId="0" fontId="1" fillId="0" borderId="57" xfId="0" applyFont="1" applyBorder="1"/>
    <xf numFmtId="0" fontId="15" fillId="7" borderId="62" xfId="5" applyFont="1" applyFill="1" applyBorder="1" applyAlignment="1">
      <alignment wrapText="1"/>
    </xf>
    <xf numFmtId="0" fontId="0" fillId="0" borderId="59" xfId="0" applyBorder="1"/>
    <xf numFmtId="0" fontId="0" fillId="0" borderId="55" xfId="0" applyBorder="1"/>
    <xf numFmtId="0" fontId="1" fillId="0" borderId="59" xfId="0" applyFont="1" applyBorder="1"/>
    <xf numFmtId="0" fontId="15" fillId="7" borderId="63"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20" fillId="7" borderId="21" xfId="5" applyFont="1" applyFill="1" applyBorder="1" applyAlignment="1" applyProtection="1">
      <alignment horizontal="center" vertical="top" wrapText="1"/>
      <protection locked="0"/>
    </xf>
    <xf numFmtId="0" fontId="8" fillId="6" borderId="20" xfId="5" applyFont="1" applyFill="1" applyBorder="1" applyAlignment="1">
      <alignment horizontal="center"/>
    </xf>
    <xf numFmtId="0" fontId="13" fillId="0" borderId="21" xfId="6" applyFont="1" applyBorder="1" applyAlignment="1">
      <alignment wrapText="1"/>
    </xf>
    <xf numFmtId="0" fontId="7" fillId="0" borderId="21" xfId="6" applyFont="1" applyBorder="1" applyAlignment="1">
      <alignment horizontal="right" wrapText="1"/>
    </xf>
    <xf numFmtId="0" fontId="7" fillId="0" borderId="21" xfId="6" applyFont="1" applyBorder="1" applyAlignment="1">
      <alignment horizontal="right" vertical="center" wrapText="1"/>
    </xf>
    <xf numFmtId="0" fontId="7" fillId="0" borderId="21" xfId="6" applyFont="1" applyBorder="1" applyAlignment="1">
      <alignment wrapText="1"/>
    </xf>
    <xf numFmtId="0" fontId="19" fillId="7" borderId="21" xfId="6" applyFont="1" applyFill="1" applyBorder="1" applyAlignment="1" applyProtection="1">
      <alignment horizontal="left" vertical="top" wrapText="1"/>
      <protection locked="0"/>
    </xf>
    <xf numFmtId="0" fontId="7" fillId="0" borderId="49" xfId="7" applyFont="1" applyBorder="1" applyAlignment="1">
      <alignment vertical="top" wrapText="1"/>
    </xf>
    <xf numFmtId="0" fontId="0" fillId="3" borderId="0" xfId="0" applyFill="1"/>
    <xf numFmtId="0" fontId="7" fillId="0" borderId="21" xfId="3" applyFont="1" applyBorder="1" applyAlignment="1">
      <alignment vertical="top" wrapText="1"/>
    </xf>
    <xf numFmtId="0" fontId="0" fillId="0" borderId="1" xfId="0" applyBorder="1" applyAlignment="1">
      <alignment horizontal="center" vertical="center"/>
    </xf>
    <xf numFmtId="0" fontId="1" fillId="0" borderId="1" xfId="0" applyFont="1" applyBorder="1" applyAlignment="1">
      <alignment vertical="top" wrapText="1"/>
    </xf>
    <xf numFmtId="0" fontId="8" fillId="6" borderId="64"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5" xfId="6" applyFont="1" applyFill="1" applyBorder="1" applyAlignment="1">
      <alignment horizontal="center" vertical="center"/>
    </xf>
    <xf numFmtId="0" fontId="8" fillId="6" borderId="66" xfId="6" applyFont="1" applyFill="1" applyBorder="1" applyAlignment="1">
      <alignment horizontal="center" wrapText="1"/>
    </xf>
    <xf numFmtId="0" fontId="1" fillId="0" borderId="67" xfId="0" applyFont="1" applyBorder="1"/>
    <xf numFmtId="0" fontId="0" fillId="0" borderId="67" xfId="0" applyBorder="1" applyAlignment="1">
      <alignment horizontal="center"/>
    </xf>
    <xf numFmtId="0" fontId="0" fillId="0" borderId="67" xfId="0" applyBorder="1"/>
    <xf numFmtId="0" fontId="0" fillId="0" borderId="68" xfId="0" applyBorder="1"/>
    <xf numFmtId="0" fontId="7" fillId="3" borderId="21" xfId="6" applyFont="1" applyFill="1" applyBorder="1" applyAlignment="1">
      <alignment vertical="center" wrapText="1"/>
    </xf>
    <xf numFmtId="0" fontId="7" fillId="3" borderId="49" xfId="6" applyFont="1" applyFill="1" applyBorder="1" applyAlignment="1">
      <alignment vertical="center" wrapText="1"/>
    </xf>
    <xf numFmtId="0" fontId="19" fillId="7" borderId="49" xfId="6" applyFont="1" applyFill="1" applyBorder="1" applyAlignment="1" applyProtection="1">
      <alignment horizontal="left" vertical="center" wrapText="1"/>
      <protection locked="0"/>
    </xf>
    <xf numFmtId="0" fontId="19" fillId="7" borderId="49" xfId="6" applyFont="1" applyFill="1" applyBorder="1" applyAlignment="1" applyProtection="1">
      <alignment horizontal="left" vertical="top" wrapText="1"/>
      <protection locked="0"/>
    </xf>
    <xf numFmtId="2" fontId="19" fillId="7" borderId="21" xfId="6" applyNumberFormat="1" applyFont="1" applyFill="1" applyBorder="1" applyAlignment="1" applyProtection="1">
      <alignment horizontal="center" vertical="center" wrapText="1"/>
      <protection locked="0"/>
    </xf>
    <xf numFmtId="2" fontId="19" fillId="7" borderId="49" xfId="6" applyNumberFormat="1" applyFont="1" applyFill="1" applyBorder="1" applyAlignment="1" applyProtection="1">
      <alignment horizontal="center" vertical="center" wrapText="1"/>
      <protection locked="0"/>
    </xf>
    <xf numFmtId="170" fontId="19" fillId="7" borderId="21" xfId="6" applyNumberFormat="1" applyFont="1" applyFill="1" applyBorder="1" applyAlignment="1" applyProtection="1">
      <alignment horizontal="center" vertical="center" wrapText="1"/>
      <protection locked="0"/>
    </xf>
    <xf numFmtId="170" fontId="19" fillId="7" borderId="49" xfId="6"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0" fillId="0" borderId="0" xfId="0" applyAlignment="1">
      <alignment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9" xfId="5" applyFont="1" applyFill="1" applyBorder="1" applyAlignment="1" applyProtection="1">
      <alignment horizontal="center" vertical="top" wrapText="1"/>
      <protection locked="0"/>
    </xf>
    <xf numFmtId="0" fontId="19" fillId="7" borderId="37" xfId="5" applyFont="1" applyFill="1" applyBorder="1" applyAlignment="1" applyProtection="1">
      <alignment horizontal="center" vertical="center" wrapText="1"/>
      <protection locked="0"/>
    </xf>
    <xf numFmtId="0" fontId="7" fillId="0" borderId="0" xfId="5" applyFont="1" applyAlignment="1">
      <alignment wrapText="1"/>
    </xf>
    <xf numFmtId="44" fontId="0" fillId="0" borderId="16" xfId="0" applyNumberFormat="1" applyBorder="1" applyAlignment="1">
      <alignment horizontal="center" vertical="center"/>
    </xf>
    <xf numFmtId="44" fontId="0" fillId="0" borderId="18" xfId="0" applyNumberFormat="1" applyBorder="1" applyAlignment="1">
      <alignment horizontal="center" vertical="center"/>
    </xf>
    <xf numFmtId="0" fontId="1" fillId="0" borderId="0" xfId="0" applyFont="1" applyAlignment="1">
      <alignment horizontal="center"/>
    </xf>
    <xf numFmtId="0" fontId="3" fillId="7" borderId="75" xfId="9" applyFont="1" applyFill="1" applyBorder="1" applyProtection="1">
      <protection locked="0"/>
    </xf>
    <xf numFmtId="0" fontId="3" fillId="7" borderId="3" xfId="9" applyFont="1" applyFill="1" applyBorder="1" applyProtection="1">
      <protection locked="0"/>
    </xf>
    <xf numFmtId="166" fontId="3" fillId="7" borderId="3" xfId="9" applyNumberFormat="1" applyFont="1" applyFill="1" applyBorder="1" applyProtection="1">
      <protection locked="0"/>
    </xf>
    <xf numFmtId="0" fontId="3" fillId="7" borderId="3" xfId="9" applyFont="1" applyFill="1" applyBorder="1" applyAlignment="1" applyProtection="1">
      <alignment horizontal="center"/>
      <protection locked="0"/>
    </xf>
    <xf numFmtId="0" fontId="41" fillId="11" borderId="80" xfId="4" applyFont="1" applyFill="1" applyBorder="1" applyProtection="1"/>
    <xf numFmtId="0" fontId="9" fillId="11" borderId="80" xfId="4" applyFill="1" applyBorder="1" applyProtection="1"/>
    <xf numFmtId="0" fontId="8" fillId="6" borderId="83" xfId="6" applyFont="1" applyFill="1" applyBorder="1" applyAlignment="1">
      <alignment horizontal="center" vertical="center" wrapText="1"/>
    </xf>
    <xf numFmtId="0" fontId="12" fillId="0" borderId="0" xfId="0" applyFont="1" applyAlignment="1">
      <alignment horizontal="center" wrapText="1"/>
    </xf>
    <xf numFmtId="0" fontId="0" fillId="0" borderId="0" xfId="0" applyAlignment="1">
      <alignment vertical="center" wrapText="1"/>
    </xf>
    <xf numFmtId="171" fontId="7" fillId="6" borderId="61" xfId="12" applyNumberFormat="1" applyFont="1" applyFill="1" applyBorder="1" applyAlignment="1">
      <alignment horizontal="center"/>
    </xf>
    <xf numFmtId="171" fontId="0" fillId="0" borderId="0" xfId="0" applyNumberFormat="1"/>
    <xf numFmtId="171" fontId="1" fillId="0" borderId="0" xfId="0" applyNumberFormat="1" applyFont="1"/>
    <xf numFmtId="0" fontId="7" fillId="0" borderId="60" xfId="12" applyFont="1" applyBorder="1" applyAlignment="1">
      <alignment horizontal="right" wrapText="1"/>
    </xf>
    <xf numFmtId="0" fontId="7" fillId="0" borderId="60" xfId="12" applyFont="1" applyBorder="1" applyAlignment="1">
      <alignment wrapText="1"/>
    </xf>
    <xf numFmtId="166" fontId="3" fillId="0" borderId="39" xfId="1" applyNumberFormat="1" applyFont="1" applyFill="1" applyBorder="1" applyAlignment="1" applyProtection="1">
      <alignment horizontal="right"/>
    </xf>
    <xf numFmtId="0" fontId="19" fillId="7" borderId="37"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19" fillId="7" borderId="84" xfId="6" applyFont="1" applyFill="1" applyBorder="1" applyAlignment="1" applyProtection="1">
      <alignment horizontal="center" vertical="center" wrapText="1"/>
      <protection locked="0"/>
    </xf>
    <xf numFmtId="171" fontId="3" fillId="7" borderId="76" xfId="9" applyNumberFormat="1" applyFont="1" applyFill="1" applyBorder="1" applyAlignment="1" applyProtection="1">
      <alignment horizontal="center" wrapText="1"/>
      <protection locked="0"/>
    </xf>
    <xf numFmtId="0" fontId="24" fillId="0" borderId="51" xfId="9" applyFont="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2" fillId="0" borderId="56" xfId="0" applyFont="1" applyBorder="1"/>
    <xf numFmtId="0" fontId="1" fillId="0" borderId="56" xfId="0" applyFont="1" applyBorder="1"/>
    <xf numFmtId="0" fontId="0" fillId="0" borderId="58"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7" fontId="19" fillId="7" borderId="30" xfId="3" applyNumberFormat="1" applyFont="1" applyFill="1" applyBorder="1" applyAlignment="1" applyProtection="1">
      <alignment horizontal="center" vertical="center" wrapText="1"/>
      <protection locked="0"/>
    </xf>
    <xf numFmtId="0" fontId="7" fillId="3" borderId="21" xfId="6" applyFont="1" applyFill="1" applyBorder="1" applyAlignment="1">
      <alignment horizontal="right" wrapText="1"/>
    </xf>
    <xf numFmtId="0" fontId="7" fillId="3" borderId="21" xfId="6" applyFont="1" applyFill="1" applyBorder="1" applyAlignment="1">
      <alignment horizontal="right" vertical="center" wrapText="1"/>
    </xf>
    <xf numFmtId="0" fontId="7" fillId="0" borderId="49" xfId="7" applyFont="1" applyBorder="1" applyAlignment="1">
      <alignment vertical="center" wrapText="1"/>
    </xf>
    <xf numFmtId="0" fontId="21" fillId="11" borderId="80" xfId="0" applyFont="1" applyFill="1" applyBorder="1"/>
    <xf numFmtId="0" fontId="0" fillId="11" borderId="80" xfId="0" applyFill="1" applyBorder="1"/>
    <xf numFmtId="0" fontId="24" fillId="5" borderId="71" xfId="9" applyFont="1" applyFill="1" applyBorder="1" applyAlignment="1">
      <alignment horizontal="center"/>
    </xf>
    <xf numFmtId="0" fontId="24" fillId="5" borderId="72" xfId="9" applyFont="1" applyFill="1" applyBorder="1" applyAlignment="1">
      <alignment horizontal="center"/>
    </xf>
    <xf numFmtId="0" fontId="24" fillId="0" borderId="73"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77" xfId="9" applyFont="1" applyBorder="1" applyAlignment="1">
      <alignment horizontal="right"/>
    </xf>
    <xf numFmtId="0" fontId="24" fillId="0" borderId="78" xfId="9" applyFont="1" applyBorder="1" applyAlignment="1">
      <alignment horizontal="right"/>
    </xf>
    <xf numFmtId="166" fontId="37" fillId="0" borderId="78" xfId="9" applyNumberFormat="1" applyFont="1" applyBorder="1"/>
    <xf numFmtId="0" fontId="3" fillId="0" borderId="78" xfId="9" applyFont="1" applyBorder="1" applyAlignment="1">
      <alignment horizontal="center"/>
    </xf>
    <xf numFmtId="171" fontId="3" fillId="0" borderId="79" xfId="9" applyNumberFormat="1" applyFont="1" applyBorder="1" applyAlignment="1">
      <alignment horizontal="center"/>
    </xf>
    <xf numFmtId="0" fontId="3" fillId="0" borderId="73" xfId="9" applyFont="1" applyBorder="1"/>
    <xf numFmtId="0" fontId="3" fillId="0" borderId="16" xfId="9" applyFont="1" applyBorder="1"/>
    <xf numFmtId="0" fontId="3" fillId="0" borderId="74"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30" xfId="3" applyNumberFormat="1" applyFont="1" applyFill="1" applyBorder="1" applyAlignment="1">
      <alignment horizontal="center" vertical="center" wrapText="1"/>
    </xf>
    <xf numFmtId="0" fontId="19" fillId="7" borderId="84" xfId="6" applyFont="1" applyFill="1" applyBorder="1" applyAlignment="1" applyProtection="1">
      <alignment horizontal="left" vertical="center" wrapText="1"/>
      <protection locked="0"/>
    </xf>
    <xf numFmtId="44" fontId="19" fillId="7" borderId="84" xfId="6" applyNumberFormat="1" applyFont="1" applyFill="1" applyBorder="1" applyAlignment="1" applyProtection="1">
      <alignment horizontal="left" vertical="center" wrapText="1"/>
      <protection locked="0"/>
    </xf>
    <xf numFmtId="1" fontId="19" fillId="7" borderId="84" xfId="6" applyNumberFormat="1" applyFont="1" applyFill="1" applyBorder="1" applyAlignment="1" applyProtection="1">
      <alignment horizontal="center" vertical="center" wrapText="1"/>
      <protection locked="0"/>
    </xf>
    <xf numFmtId="0" fontId="8" fillId="6" borderId="64" xfId="6" applyFont="1" applyFill="1" applyBorder="1" applyAlignment="1">
      <alignment horizontal="center" vertical="center" wrapText="1"/>
    </xf>
    <xf numFmtId="0" fontId="15" fillId="0" borderId="0" xfId="0" applyFont="1" applyAlignment="1">
      <alignment horizontal="left" vertical="center" wrapText="1"/>
    </xf>
    <xf numFmtId="4" fontId="3" fillId="4" borderId="0" xfId="1" applyNumberFormat="1" applyFont="1" applyFill="1" applyBorder="1" applyProtection="1"/>
    <xf numFmtId="0" fontId="40" fillId="0" borderId="86" xfId="9" applyFont="1" applyBorder="1" applyAlignment="1">
      <alignment horizontal="center" vertical="center" wrapText="1"/>
    </xf>
    <xf numFmtId="0" fontId="0" fillId="0" borderId="87" xfId="0" applyBorder="1"/>
    <xf numFmtId="0" fontId="9" fillId="0" borderId="0" xfId="4" applyProtection="1">
      <protection locked="0"/>
    </xf>
    <xf numFmtId="0" fontId="9" fillId="11" borderId="89" xfId="4" applyFill="1" applyBorder="1"/>
    <xf numFmtId="0" fontId="9" fillId="11" borderId="89" xfId="4" applyFill="1" applyBorder="1" applyProtection="1"/>
    <xf numFmtId="0" fontId="41" fillId="11" borderId="89" xfId="4" applyFont="1" applyFill="1" applyBorder="1" applyProtection="1"/>
    <xf numFmtId="0" fontId="9" fillId="11" borderId="89" xfId="4" applyFill="1" applyBorder="1" applyAlignment="1">
      <alignment wrapText="1"/>
    </xf>
    <xf numFmtId="0" fontId="9" fillId="11" borderId="80" xfId="4" applyFill="1" applyBorder="1"/>
    <xf numFmtId="0" fontId="12" fillId="0" borderId="0" xfId="0" applyFont="1" applyAlignment="1">
      <alignment horizontal="left"/>
    </xf>
    <xf numFmtId="0" fontId="0" fillId="0" borderId="0" xfId="0"/>
    <xf numFmtId="0" fontId="12" fillId="11" borderId="88" xfId="0" applyFont="1" applyFill="1" applyBorder="1" applyAlignment="1">
      <alignment horizontal="center" vertical="center"/>
    </xf>
    <xf numFmtId="0" fontId="12" fillId="11" borderId="81" xfId="0" applyFont="1" applyFill="1" applyBorder="1" applyAlignment="1">
      <alignment horizontal="center" vertical="center"/>
    </xf>
    <xf numFmtId="0" fontId="12" fillId="11" borderId="82" xfId="0" applyFont="1" applyFill="1" applyBorder="1" applyAlignment="1">
      <alignment horizontal="center" vertical="center"/>
    </xf>
    <xf numFmtId="0" fontId="24" fillId="5" borderId="71" xfId="9" applyFont="1" applyFill="1" applyBorder="1" applyAlignment="1">
      <alignment horizontal="center"/>
    </xf>
    <xf numFmtId="0" fontId="24" fillId="5" borderId="8" xfId="9" applyFont="1" applyFill="1" applyBorder="1" applyAlignment="1">
      <alignment horizontal="center"/>
    </xf>
    <xf numFmtId="0" fontId="24" fillId="5" borderId="72"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4" fillId="5" borderId="3" xfId="9" applyFont="1" applyFill="1" applyBorder="1" applyAlignment="1">
      <alignment horizontal="right" vertical="center"/>
    </xf>
    <xf numFmtId="0" fontId="43"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166" fontId="3" fillId="0" borderId="39" xfId="1" applyNumberFormat="1" applyFont="1" applyFill="1" applyBorder="1" applyAlignment="1" applyProtection="1">
      <alignment horizontal="right"/>
    </xf>
    <xf numFmtId="166" fontId="3" fillId="0" borderId="3" xfId="1" applyNumberFormat="1" applyFont="1" applyFill="1" applyBorder="1" applyAlignment="1" applyProtection="1">
      <alignment horizontal="center"/>
    </xf>
    <xf numFmtId="166" fontId="3" fillId="0" borderId="3"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0" fontId="19" fillId="7" borderId="37" xfId="3" applyFont="1" applyFill="1" applyBorder="1" applyAlignment="1" applyProtection="1">
      <alignment horizontal="center" vertical="center" wrapText="1"/>
      <protection locked="0"/>
    </xf>
    <xf numFmtId="0" fontId="19" fillId="7" borderId="43" xfId="3" applyFont="1" applyFill="1" applyBorder="1" applyAlignment="1" applyProtection="1">
      <alignment horizontal="center" vertical="center" wrapText="1"/>
      <protection locked="0"/>
    </xf>
    <xf numFmtId="0" fontId="19" fillId="7" borderId="44" xfId="3"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wrapText="1"/>
      <protection locked="0"/>
    </xf>
    <xf numFmtId="4" fontId="19" fillId="7" borderId="48" xfId="3" applyNumberFormat="1"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3" fillId="0" borderId="40" xfId="9" applyFont="1" applyBorder="1" applyAlignment="1">
      <alignment horizontal="right"/>
    </xf>
    <xf numFmtId="0" fontId="3" fillId="0" borderId="39" xfId="9" applyFont="1" applyBorder="1" applyAlignment="1">
      <alignment horizontal="right"/>
    </xf>
    <xf numFmtId="166" fontId="3" fillId="0" borderId="6" xfId="1" applyNumberFormat="1" applyFont="1" applyFill="1" applyBorder="1" applyAlignment="1" applyProtection="1">
      <alignment horizontal="center"/>
    </xf>
    <xf numFmtId="166" fontId="37" fillId="12" borderId="38" xfId="1" applyNumberFormat="1" applyFont="1" applyFill="1" applyBorder="1" applyAlignment="1" applyProtection="1">
      <alignment horizontal="center"/>
    </xf>
    <xf numFmtId="166" fontId="37" fillId="12" borderId="6" xfId="1" applyNumberFormat="1" applyFont="1" applyFill="1" applyBorder="1" applyAlignment="1" applyProtection="1">
      <alignment horizontal="center"/>
    </xf>
    <xf numFmtId="4" fontId="19" fillId="7" borderId="45" xfId="3" applyNumberFormat="1" applyFont="1" applyFill="1" applyBorder="1" applyAlignment="1" applyProtection="1">
      <alignment horizontal="center" vertical="center"/>
      <protection locked="0"/>
    </xf>
    <xf numFmtId="4" fontId="19"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0" fontId="24" fillId="0" borderId="8" xfId="9" applyFont="1" applyBorder="1" applyAlignment="1">
      <alignment horizontal="left"/>
    </xf>
    <xf numFmtId="0" fontId="24" fillId="0" borderId="0" xfId="9" applyFont="1" applyAlignment="1">
      <alignment horizontal="left"/>
    </xf>
    <xf numFmtId="0" fontId="24" fillId="0" borderId="12" xfId="9" applyFont="1" applyBorder="1" applyAlignment="1">
      <alignment horizontal="left"/>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44" fontId="38" fillId="0" borderId="50" xfId="0" applyNumberFormat="1" applyFont="1" applyBorder="1" applyAlignment="1">
      <alignment horizontal="center" vertical="center"/>
    </xf>
    <xf numFmtId="44" fontId="38" fillId="0" borderId="52" xfId="0" applyNumberFormat="1" applyFont="1" applyBorder="1" applyAlignment="1">
      <alignment horizontal="center" vertical="center"/>
    </xf>
    <xf numFmtId="0" fontId="40" fillId="0" borderId="85" xfId="9" applyFont="1" applyBorder="1" applyAlignment="1">
      <alignment horizontal="center" vertical="center" wrapText="1"/>
    </xf>
    <xf numFmtId="0" fontId="40" fillId="0" borderId="16" xfId="9" applyFont="1" applyBorder="1" applyAlignment="1">
      <alignment horizontal="center" vertical="center" wrapText="1"/>
    </xf>
    <xf numFmtId="0" fontId="40" fillId="0" borderId="70" xfId="9" applyFont="1" applyBorder="1" applyAlignment="1">
      <alignment horizontal="center" vertical="center" wrapText="1"/>
    </xf>
    <xf numFmtId="0" fontId="40" fillId="0" borderId="69" xfId="9" applyFont="1" applyBorder="1" applyAlignment="1">
      <alignment horizontal="center" vertical="center" wrapText="1"/>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00000000-0005-0000-0000-00000800000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0</xdr:rowOff>
    </xdr:from>
    <xdr:to>
      <xdr:col>3</xdr:col>
      <xdr:colOff>1</xdr:colOff>
      <xdr:row>1</xdr:row>
      <xdr:rowOff>153898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0644" y="0"/>
          <a:ext cx="706164" cy="318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24</xdr:row>
          <xdr:rowOff>22860</xdr:rowOff>
        </xdr:from>
        <xdr:to>
          <xdr:col>0</xdr:col>
          <xdr:colOff>685800</xdr:colOff>
          <xdr:row>24</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22860</xdr:rowOff>
        </xdr:from>
        <xdr:to>
          <xdr:col>4</xdr:col>
          <xdr:colOff>1074420</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22860</xdr:rowOff>
        </xdr:from>
        <xdr:to>
          <xdr:col>0</xdr:col>
          <xdr:colOff>685800</xdr:colOff>
          <xdr:row>25</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22860</xdr:rowOff>
        </xdr:from>
        <xdr:to>
          <xdr:col>0</xdr:col>
          <xdr:colOff>685800</xdr:colOff>
          <xdr:row>27</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29</xdr:row>
          <xdr:rowOff>22860</xdr:rowOff>
        </xdr:from>
        <xdr:to>
          <xdr:col>0</xdr:col>
          <xdr:colOff>685800</xdr:colOff>
          <xdr:row>29</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22860</xdr:rowOff>
        </xdr:from>
        <xdr:to>
          <xdr:col>0</xdr:col>
          <xdr:colOff>685800</xdr:colOff>
          <xdr:row>30</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22860</xdr:rowOff>
        </xdr:from>
        <xdr:to>
          <xdr:col>0</xdr:col>
          <xdr:colOff>685800</xdr:colOff>
          <xdr:row>28</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22860</xdr:rowOff>
        </xdr:from>
        <xdr:to>
          <xdr:col>0</xdr:col>
          <xdr:colOff>685800</xdr:colOff>
          <xdr:row>32</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33</xdr:row>
          <xdr:rowOff>22860</xdr:rowOff>
        </xdr:from>
        <xdr:to>
          <xdr:col>0</xdr:col>
          <xdr:colOff>685800</xdr:colOff>
          <xdr:row>33</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xdr:row>
          <xdr:rowOff>22860</xdr:rowOff>
        </xdr:from>
        <xdr:to>
          <xdr:col>0</xdr:col>
          <xdr:colOff>685800</xdr:colOff>
          <xdr:row>14</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685800</xdr:colOff>
          <xdr:row>15</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685800</xdr:colOff>
          <xdr:row>16</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7620</xdr:rowOff>
        </xdr:from>
        <xdr:to>
          <xdr:col>4</xdr:col>
          <xdr:colOff>495300</xdr:colOff>
          <xdr:row>6</xdr:row>
          <xdr:rowOff>144780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685800</xdr:colOff>
          <xdr:row>11</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685800</xdr:colOff>
          <xdr:row>11</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685800</xdr:colOff>
          <xdr:row>10</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685800</xdr:colOff>
          <xdr:row>9</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31</xdr:row>
          <xdr:rowOff>22860</xdr:rowOff>
        </xdr:from>
        <xdr:to>
          <xdr:col>0</xdr:col>
          <xdr:colOff>685800</xdr:colOff>
          <xdr:row>31</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xdr:row>
          <xdr:rowOff>22860</xdr:rowOff>
        </xdr:from>
        <xdr:to>
          <xdr:col>0</xdr:col>
          <xdr:colOff>685800</xdr:colOff>
          <xdr:row>13</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685800</xdr:colOff>
          <xdr:row>8</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26</xdr:row>
          <xdr:rowOff>22860</xdr:rowOff>
        </xdr:from>
        <xdr:to>
          <xdr:col>0</xdr:col>
          <xdr:colOff>685800</xdr:colOff>
          <xdr:row>26</xdr:row>
          <xdr:rowOff>152400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wps/portal/nrcs/detail/?navtype=SUBNAVIGATION&amp;ss=161037&amp;cid=STELPRDB1268030&amp;navid=105100000000000&amp;pnavid=105000000000000&amp;position=News&amp;ttype=detail"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apps/webappviewer/index.html?id=6b03c62763074346957e6c5096814bee"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webappviewer/index.html?id=dcb44280272e4ac49d9a86b999939fec"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public.tableau.com/profile/nrpa" TargetMode="External"/><Relationship Id="rId13" Type="http://schemas.openxmlformats.org/officeDocument/2006/relationships/hyperlink" Target="https://deq.nc.gov/outreach-education/environmental-justice" TargetMode="External"/><Relationship Id="rId18" Type="http://schemas.openxmlformats.org/officeDocument/2006/relationships/hyperlink" Target="https://www.ada.gov/law-and-regs/design-standards/" TargetMode="External"/><Relationship Id="rId26" Type="http://schemas.openxmlformats.org/officeDocument/2006/relationships/hyperlink" Target="https://ncadmin.nc.gov/divisions/state-property" TargetMode="External"/><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ejscreen.epa.gov/mapper/" TargetMode="External"/><Relationship Id="rId7" Type="http://schemas.openxmlformats.org/officeDocument/2006/relationships/hyperlink" Target="https://deq.nc.gov/about/divisions/water-resources/water-resources-grants/water-resources-development-grant-program/additional-resources" TargetMode="External"/><Relationship Id="rId12" Type="http://schemas.openxmlformats.org/officeDocument/2006/relationships/hyperlink" Target="https://files.nc.gov/ncdeq/Water%20Resources/files/grants/Middle-Fork-New-River-Restoration-Final-Report.pdf" TargetMode="External"/><Relationship Id="rId17" Type="http://schemas.openxmlformats.org/officeDocument/2006/relationships/hyperlink" Target="https://www.ncwildlife.org/Portals/0/Conserving/documents/GGT/Manual/GGT_handbook_2017.pdf" TargetMode="External"/><Relationship Id="rId25" Type="http://schemas.openxmlformats.org/officeDocument/2006/relationships/hyperlink" Target="https://www.ncarcog.com/regional-councils/" TargetMode="External"/><Relationship Id="rId2" Type="http://schemas.openxmlformats.org/officeDocument/2006/relationships/hyperlink" Target="https://sciencehouse.ncsu.edu/about/" TargetMode="External"/><Relationship Id="rId16" Type="http://schemas.openxmlformats.org/officeDocument/2006/relationships/hyperlink" Target="https://mywaterway.epa.gov/" TargetMode="External"/><Relationship Id="rId20" Type="http://schemas.openxmlformats.org/officeDocument/2006/relationships/hyperlink" Target="https://www.commerce.nc.gov/grants-incentives/county-distress-rankings-tiers" TargetMode="External"/><Relationship Id="rId29" Type="http://schemas.openxmlformats.org/officeDocument/2006/relationships/comments" Target="../comments6.xm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asla.org/uploadedFiles/CMS/Government_Affairs/Federal_Government_Affairs/Banking%20on%20Green%20HighRes.pdf" TargetMode="External"/><Relationship Id="rId11" Type="http://schemas.openxmlformats.org/officeDocument/2006/relationships/hyperlink" Target="https://www.uni-groupusa.org/PDF/NC_LID_Guidebook.pdf" TargetMode="External"/><Relationship Id="rId24" Type="http://schemas.openxmlformats.org/officeDocument/2006/relationships/hyperlink" Target="https://screeningtool.geoplatform.gov/en/" TargetMode="External"/><Relationship Id="rId5" Type="http://schemas.openxmlformats.org/officeDocument/2006/relationships/hyperlink" Target="https://deq.nc.gov/media/1630/download" TargetMode="External"/><Relationship Id="rId15" Type="http://schemas.openxmlformats.org/officeDocument/2006/relationships/hyperlink" Target="https://nicholasinstitute.duke.edu/project/ecosystem-services-toolkit-for-natural-resource-management" TargetMode="External"/><Relationship Id="rId23" Type="http://schemas.openxmlformats.org/officeDocument/2006/relationships/hyperlink" Target="https://www.atsdr.cdc.gov/placeandhealth/svi/index.html" TargetMode="External"/><Relationship Id="rId28" Type="http://schemas.openxmlformats.org/officeDocument/2006/relationships/vmlDrawing" Target="../drawings/vmlDrawing6.vml"/><Relationship Id="rId10" Type="http://schemas.openxmlformats.org/officeDocument/2006/relationships/hyperlink" Target="https://www.epa.gov/enviroatlas/enviroatlas-eco-health-relationship-browser" TargetMode="External"/><Relationship Id="rId19" Type="http://schemas.openxmlformats.org/officeDocument/2006/relationships/hyperlink" Target="https://www.section508.gov/blog/Universal-Design-What-is-it/" TargetMode="External"/><Relationship Id="rId4" Type="http://schemas.openxmlformats.org/officeDocument/2006/relationships/hyperlink" Target="https://nclwf.nc.gov/media/94/open" TargetMode="External"/><Relationship Id="rId9" Type="http://schemas.openxmlformats.org/officeDocument/2006/relationships/hyperlink" Target="https://eenc.wildapricot.org/EEisessential" TargetMode="External"/><Relationship Id="rId14" Type="http://schemas.openxmlformats.org/officeDocument/2006/relationships/hyperlink" Target="http://uswateralliance.org/initiatives/arts-and-culture" TargetMode="External"/><Relationship Id="rId22" Type="http://schemas.openxmlformats.org/officeDocument/2006/relationships/hyperlink" Target="https://deq.nc.gov/outreach-education/environmental-justice/deq-north-carolina-community-mapping-system"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
  <sheetViews>
    <sheetView tabSelected="1" zoomScale="85" zoomScaleNormal="85" workbookViewId="0">
      <selection activeCell="B34" sqref="B34"/>
    </sheetView>
  </sheetViews>
  <sheetFormatPr defaultRowHeight="13.2" x14ac:dyDescent="0.25"/>
  <cols>
    <col min="1" max="1" width="17.44140625" customWidth="1"/>
    <col min="2" max="2" width="25.6640625" customWidth="1"/>
    <col min="11" max="11" width="45.44140625" customWidth="1"/>
    <col min="18" max="18" width="16.88671875" customWidth="1"/>
    <col min="20" max="20" width="14.5546875" customWidth="1"/>
  </cols>
  <sheetData>
    <row r="1" spans="1:11" x14ac:dyDescent="0.25">
      <c r="B1" s="33"/>
      <c r="C1" s="33"/>
      <c r="D1" s="269" t="s">
        <v>465</v>
      </c>
      <c r="E1" s="270"/>
      <c r="F1" s="270"/>
      <c r="G1" s="270"/>
      <c r="H1" s="270"/>
      <c r="I1" s="270"/>
      <c r="J1" s="270"/>
      <c r="K1" s="270"/>
    </row>
    <row r="3" spans="1:11" x14ac:dyDescent="0.25">
      <c r="A3" s="1" t="s">
        <v>328</v>
      </c>
    </row>
    <row r="4" spans="1:11" ht="14.4" x14ac:dyDescent="0.3">
      <c r="A4" s="31"/>
      <c r="B4" t="s">
        <v>66</v>
      </c>
    </row>
    <row r="5" spans="1:11" ht="14.4" x14ac:dyDescent="0.3">
      <c r="A5" s="31"/>
      <c r="B5" t="s">
        <v>67</v>
      </c>
    </row>
    <row r="6" spans="1:11" ht="14.4" x14ac:dyDescent="0.3">
      <c r="A6" s="31"/>
      <c r="B6" s="1" t="s">
        <v>70</v>
      </c>
    </row>
    <row r="7" spans="1:11" ht="14.4" x14ac:dyDescent="0.3">
      <c r="A7" s="31"/>
      <c r="B7" t="s">
        <v>68</v>
      </c>
    </row>
    <row r="8" spans="1:11" ht="14.4" x14ac:dyDescent="0.3">
      <c r="A8" s="31"/>
      <c r="B8" s="1" t="s">
        <v>73</v>
      </c>
    </row>
    <row r="9" spans="1:11" ht="14.4" x14ac:dyDescent="0.3">
      <c r="A9" s="31"/>
      <c r="B9" s="1" t="s">
        <v>135</v>
      </c>
    </row>
    <row r="10" spans="1:11" ht="14.4" x14ac:dyDescent="0.3">
      <c r="A10" s="55"/>
      <c r="B10" t="s">
        <v>69</v>
      </c>
    </row>
    <row r="12" spans="1:11" x14ac:dyDescent="0.25">
      <c r="A12" s="70" t="s">
        <v>286</v>
      </c>
    </row>
    <row r="14" spans="1:11" x14ac:dyDescent="0.25">
      <c r="A14" s="71" t="s">
        <v>425</v>
      </c>
    </row>
    <row r="15" spans="1:11" x14ac:dyDescent="0.25">
      <c r="A15" s="58"/>
    </row>
    <row r="16" spans="1:11" x14ac:dyDescent="0.25">
      <c r="A16" s="71" t="s">
        <v>424</v>
      </c>
    </row>
    <row r="17" spans="1:15" x14ac:dyDescent="0.25">
      <c r="A17" s="58" t="s">
        <v>210</v>
      </c>
    </row>
    <row r="18" spans="1:15" x14ac:dyDescent="0.25">
      <c r="A18" s="58" t="s">
        <v>371</v>
      </c>
    </row>
    <row r="19" spans="1:15" x14ac:dyDescent="0.25">
      <c r="A19" s="71" t="s">
        <v>148</v>
      </c>
      <c r="B19" s="72"/>
      <c r="C19" s="72"/>
      <c r="D19" s="72"/>
      <c r="E19" s="72"/>
      <c r="F19" s="72"/>
      <c r="G19" s="72"/>
      <c r="H19" s="72"/>
      <c r="I19" s="72"/>
      <c r="J19" s="72"/>
      <c r="K19" s="72"/>
      <c r="L19" s="72"/>
      <c r="M19" s="72"/>
      <c r="N19" s="72"/>
      <c r="O19" s="72"/>
    </row>
    <row r="21" spans="1:15" x14ac:dyDescent="0.25">
      <c r="A21" s="1" t="s">
        <v>329</v>
      </c>
    </row>
    <row r="22" spans="1:15" x14ac:dyDescent="0.25">
      <c r="A22" s="1"/>
    </row>
    <row r="23" spans="1:15" x14ac:dyDescent="0.25">
      <c r="A23" s="1" t="s">
        <v>76</v>
      </c>
    </row>
    <row r="24" spans="1:15" x14ac:dyDescent="0.25">
      <c r="A24" s="1"/>
    </row>
    <row r="25" spans="1:15" x14ac:dyDescent="0.25">
      <c r="A25" s="58" t="s">
        <v>285</v>
      </c>
      <c r="B25" s="58"/>
      <c r="C25" s="58"/>
      <c r="D25" s="58"/>
      <c r="E25" s="58"/>
      <c r="F25" s="58"/>
      <c r="G25" s="58"/>
      <c r="H25" s="58"/>
      <c r="I25" s="58"/>
      <c r="J25" s="58"/>
      <c r="K25" s="58"/>
    </row>
    <row r="27" spans="1:15" x14ac:dyDescent="0.25">
      <c r="A27" s="1" t="s">
        <v>330</v>
      </c>
    </row>
    <row r="28" spans="1:15" x14ac:dyDescent="0.25">
      <c r="A28" s="1"/>
    </row>
    <row r="29" spans="1:15" x14ac:dyDescent="0.25">
      <c r="A29" s="73" t="s">
        <v>113</v>
      </c>
      <c r="B29" s="74"/>
      <c r="C29" s="74"/>
      <c r="D29" s="74"/>
      <c r="E29" s="74"/>
      <c r="F29" s="74"/>
      <c r="G29" s="74"/>
      <c r="H29" s="74"/>
      <c r="I29" s="74"/>
      <c r="J29" s="74"/>
      <c r="K29" s="74"/>
      <c r="L29" s="74"/>
      <c r="M29" s="74"/>
      <c r="N29" s="74"/>
    </row>
    <row r="30" spans="1:15" x14ac:dyDescent="0.25">
      <c r="A30" s="58"/>
    </row>
    <row r="31" spans="1:15" x14ac:dyDescent="0.25">
      <c r="A31" s="58" t="s">
        <v>423</v>
      </c>
    </row>
    <row r="32" spans="1:15" x14ac:dyDescent="0.25">
      <c r="A32" s="1"/>
    </row>
    <row r="33" spans="1:15" x14ac:dyDescent="0.25">
      <c r="A33" s="1" t="s">
        <v>464</v>
      </c>
    </row>
    <row r="34" spans="1:15" ht="14.4" x14ac:dyDescent="0.3">
      <c r="B34" s="263" t="s">
        <v>466</v>
      </c>
    </row>
    <row r="36" spans="1:15" x14ac:dyDescent="0.25">
      <c r="A36" s="75" t="s">
        <v>138</v>
      </c>
      <c r="B36" s="76"/>
      <c r="C36" s="76"/>
      <c r="D36" s="76"/>
      <c r="E36" s="76"/>
      <c r="F36" s="76"/>
      <c r="G36" s="76"/>
      <c r="H36" s="76"/>
      <c r="I36" s="76"/>
      <c r="J36" s="76"/>
      <c r="K36" s="76"/>
      <c r="L36" s="76"/>
      <c r="M36" s="76"/>
    </row>
    <row r="37" spans="1:15" x14ac:dyDescent="0.25">
      <c r="A37" s="71" t="s">
        <v>331</v>
      </c>
    </row>
    <row r="39" spans="1:15" x14ac:dyDescent="0.25">
      <c r="A39" s="58"/>
      <c r="B39" s="58"/>
      <c r="C39" s="58"/>
      <c r="D39" s="58"/>
      <c r="E39" s="58"/>
      <c r="F39" s="58"/>
      <c r="G39" s="58"/>
      <c r="H39" s="58"/>
      <c r="I39" s="58"/>
      <c r="J39" s="58"/>
      <c r="K39" s="58"/>
      <c r="L39" s="58"/>
      <c r="M39" s="58"/>
      <c r="N39" s="58"/>
      <c r="O39" s="58"/>
    </row>
  </sheetData>
  <sheetProtection algorithmName="SHA-512" hashValue="1cFttLRnw/YE9IIt/T0kBjCvqa0weXZzDamCn2tDvKLJno+AiGmaGg7FdiwLBRykcz/xxGcaDmh1CFs5xrQEkA==" saltValue="U92Ie/PJ+c6ZW/ZdJfc7fg==" spinCount="100000" sheet="1" objects="1" scenario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FALL 2023
&amp;"Arial,Regular"
&amp;"Arial,Bold"Instructions Sheet</oddHeader>
    <oddFooter>&amp;LRevised: 8/16/23&amp;C&amp;P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83"/>
  <sheetViews>
    <sheetView zoomScale="85" zoomScaleNormal="85" workbookViewId="0">
      <selection activeCell="C15" sqref="C15"/>
    </sheetView>
  </sheetViews>
  <sheetFormatPr defaultRowHeight="13.2" x14ac:dyDescent="0.25"/>
  <cols>
    <col min="1" max="1" width="26.5546875" customWidth="1"/>
    <col min="2" max="2" width="10.109375" style="4" customWidth="1"/>
    <col min="3" max="3" width="149.5546875" style="23" customWidth="1"/>
    <col min="16" max="16" width="13.33203125" customWidth="1"/>
  </cols>
  <sheetData>
    <row r="1" spans="1:4" x14ac:dyDescent="0.25">
      <c r="A1" s="61" t="s">
        <v>211</v>
      </c>
      <c r="B1" s="121" t="s">
        <v>370</v>
      </c>
      <c r="C1" s="207" t="s">
        <v>348</v>
      </c>
      <c r="D1" s="61"/>
    </row>
    <row r="2" spans="1:4" x14ac:dyDescent="0.25">
      <c r="A2" s="1" t="s">
        <v>73</v>
      </c>
      <c r="B2" s="199" t="s">
        <v>452</v>
      </c>
      <c r="C2" s="28" t="s">
        <v>448</v>
      </c>
    </row>
    <row r="3" spans="1:4" x14ac:dyDescent="0.25">
      <c r="A3" s="1" t="s">
        <v>73</v>
      </c>
      <c r="B3" s="199" t="s">
        <v>447</v>
      </c>
      <c r="C3" s="28" t="s">
        <v>451</v>
      </c>
    </row>
    <row r="4" spans="1:4" x14ac:dyDescent="0.25">
      <c r="A4" s="1" t="s">
        <v>73</v>
      </c>
      <c r="B4" s="199" t="s">
        <v>447</v>
      </c>
      <c r="C4" s="28" t="s">
        <v>457</v>
      </c>
    </row>
    <row r="5" spans="1:4" x14ac:dyDescent="0.25">
      <c r="A5" s="1" t="s">
        <v>73</v>
      </c>
      <c r="B5" s="199" t="s">
        <v>447</v>
      </c>
      <c r="C5" s="28" t="s">
        <v>456</v>
      </c>
    </row>
    <row r="6" spans="1:4" x14ac:dyDescent="0.25">
      <c r="A6" s="1" t="s">
        <v>73</v>
      </c>
      <c r="B6" s="199" t="s">
        <v>449</v>
      </c>
      <c r="C6" s="28" t="s">
        <v>453</v>
      </c>
    </row>
    <row r="7" spans="1:4" ht="66" x14ac:dyDescent="0.25">
      <c r="A7" s="46" t="s">
        <v>73</v>
      </c>
      <c r="B7" s="19" t="s">
        <v>445</v>
      </c>
      <c r="C7" s="28" t="s">
        <v>443</v>
      </c>
    </row>
    <row r="8" spans="1:4" x14ac:dyDescent="0.25">
      <c r="A8" s="46" t="s">
        <v>73</v>
      </c>
      <c r="B8" s="19" t="s">
        <v>476</v>
      </c>
      <c r="C8" s="28" t="s">
        <v>477</v>
      </c>
    </row>
    <row r="9" spans="1:4" x14ac:dyDescent="0.25">
      <c r="A9" s="46" t="s">
        <v>73</v>
      </c>
      <c r="B9" s="19" t="s">
        <v>478</v>
      </c>
      <c r="C9" s="28" t="s">
        <v>479</v>
      </c>
    </row>
    <row r="10" spans="1:4" x14ac:dyDescent="0.25">
      <c r="A10" t="s">
        <v>363</v>
      </c>
      <c r="B10" s="199" t="s">
        <v>436</v>
      </c>
      <c r="C10" s="28" t="s">
        <v>454</v>
      </c>
    </row>
    <row r="11" spans="1:4" x14ac:dyDescent="0.25">
      <c r="A11" t="s">
        <v>363</v>
      </c>
      <c r="B11" s="199" t="s">
        <v>437</v>
      </c>
      <c r="C11" s="28" t="s">
        <v>438</v>
      </c>
    </row>
    <row r="12" spans="1:4" x14ac:dyDescent="0.25">
      <c r="A12" t="s">
        <v>363</v>
      </c>
      <c r="B12" s="199" t="s">
        <v>441</v>
      </c>
      <c r="C12" s="28" t="s">
        <v>440</v>
      </c>
    </row>
    <row r="13" spans="1:4" x14ac:dyDescent="0.25">
      <c r="A13" s="1" t="s">
        <v>432</v>
      </c>
      <c r="B13" s="199" t="s">
        <v>462</v>
      </c>
      <c r="C13" s="28" t="s">
        <v>461</v>
      </c>
    </row>
    <row r="14" spans="1:4" x14ac:dyDescent="0.25">
      <c r="A14" s="1" t="s">
        <v>432</v>
      </c>
      <c r="B14" s="199" t="s">
        <v>470</v>
      </c>
      <c r="C14" s="28" t="s">
        <v>469</v>
      </c>
    </row>
    <row r="15" spans="1:4" x14ac:dyDescent="0.25">
      <c r="B15" s="33"/>
    </row>
    <row r="16" spans="1:4" x14ac:dyDescent="0.25">
      <c r="B16" s="33"/>
    </row>
    <row r="17" spans="1:3" x14ac:dyDescent="0.25">
      <c r="B17" s="33"/>
    </row>
    <row r="18" spans="1:3" x14ac:dyDescent="0.25">
      <c r="B18" s="33"/>
    </row>
    <row r="19" spans="1:3" s="165" customFormat="1" x14ac:dyDescent="0.25">
      <c r="A19"/>
      <c r="B19" s="33"/>
      <c r="C19" s="23"/>
    </row>
    <row r="20" spans="1:3" x14ac:dyDescent="0.25">
      <c r="A20" s="1"/>
      <c r="C20" s="28"/>
    </row>
    <row r="21" spans="1:3" x14ac:dyDescent="0.25">
      <c r="A21" s="1"/>
      <c r="B21" s="19"/>
      <c r="C21" s="28"/>
    </row>
    <row r="22" spans="1:3" x14ac:dyDescent="0.25">
      <c r="A22" s="1"/>
      <c r="B22" s="19"/>
      <c r="C22" s="28"/>
    </row>
    <row r="23" spans="1:3" x14ac:dyDescent="0.25">
      <c r="A23" s="1"/>
      <c r="B23" s="19"/>
      <c r="C23" s="28"/>
    </row>
    <row r="24" spans="1:3" x14ac:dyDescent="0.25">
      <c r="A24" s="1"/>
      <c r="B24" s="19"/>
      <c r="C24" s="28"/>
    </row>
    <row r="25" spans="1:3" x14ac:dyDescent="0.25">
      <c r="A25" s="1"/>
      <c r="B25" s="19"/>
      <c r="C25" s="28"/>
    </row>
    <row r="26" spans="1:3" x14ac:dyDescent="0.25">
      <c r="A26" s="1"/>
      <c r="B26" s="19"/>
      <c r="C26" s="28"/>
    </row>
    <row r="27" spans="1:3" x14ac:dyDescent="0.25">
      <c r="C27" s="28"/>
    </row>
    <row r="28" spans="1:3" x14ac:dyDescent="0.25">
      <c r="C28" s="28"/>
    </row>
    <row r="29" spans="1:3" x14ac:dyDescent="0.25">
      <c r="C29" s="28"/>
    </row>
    <row r="30" spans="1:3" x14ac:dyDescent="0.25">
      <c r="C30" s="28"/>
    </row>
    <row r="31" spans="1:3" x14ac:dyDescent="0.25">
      <c r="A31" s="1"/>
      <c r="B31" s="19"/>
      <c r="C31" s="28"/>
    </row>
    <row r="32" spans="1:3" x14ac:dyDescent="0.25">
      <c r="A32" s="1"/>
      <c r="B32" s="19"/>
      <c r="C32" s="28"/>
    </row>
    <row r="33" spans="1:3" x14ac:dyDescent="0.25">
      <c r="A33" s="1"/>
      <c r="B33" s="19"/>
      <c r="C33" s="28"/>
    </row>
    <row r="34" spans="1:3" x14ac:dyDescent="0.25">
      <c r="C34" s="28"/>
    </row>
    <row r="35" spans="1:3" x14ac:dyDescent="0.25">
      <c r="C35" s="28"/>
    </row>
    <row r="36" spans="1:3" x14ac:dyDescent="0.25">
      <c r="C36" s="28"/>
    </row>
    <row r="37" spans="1:3" x14ac:dyDescent="0.25">
      <c r="B37" s="19"/>
      <c r="C37" s="28"/>
    </row>
    <row r="38" spans="1:3" x14ac:dyDescent="0.25">
      <c r="C38" s="28"/>
    </row>
    <row r="39" spans="1:3" x14ac:dyDescent="0.25">
      <c r="B39" s="19"/>
      <c r="C39" s="28"/>
    </row>
    <row r="40" spans="1:3" x14ac:dyDescent="0.25">
      <c r="B40" s="19"/>
      <c r="C40" s="28"/>
    </row>
    <row r="41" spans="1:3" x14ac:dyDescent="0.25">
      <c r="B41" s="19"/>
      <c r="C41" s="28"/>
    </row>
    <row r="42" spans="1:3" x14ac:dyDescent="0.25">
      <c r="C42" s="28"/>
    </row>
    <row r="43" spans="1:3" x14ac:dyDescent="0.25">
      <c r="C43" s="28"/>
    </row>
    <row r="44" spans="1:3" x14ac:dyDescent="0.25">
      <c r="A44" s="1"/>
      <c r="B44" s="19"/>
      <c r="C44" s="28"/>
    </row>
    <row r="45" spans="1:3" x14ac:dyDescent="0.25">
      <c r="A45" s="1"/>
      <c r="B45" s="19"/>
      <c r="C45" s="28"/>
    </row>
    <row r="46" spans="1:3" x14ac:dyDescent="0.25">
      <c r="C46" s="28"/>
    </row>
    <row r="48" spans="1:3" x14ac:dyDescent="0.25">
      <c r="A48" s="1"/>
      <c r="C48" s="28"/>
    </row>
    <row r="49" spans="1:3" x14ac:dyDescent="0.25">
      <c r="A49" s="1"/>
      <c r="C49" s="28"/>
    </row>
    <row r="50" spans="1:3" x14ac:dyDescent="0.25">
      <c r="A50" s="1"/>
      <c r="C50" s="28"/>
    </row>
    <row r="51" spans="1:3" x14ac:dyDescent="0.25">
      <c r="A51" s="1"/>
      <c r="C51" s="28"/>
    </row>
    <row r="52" spans="1:3" x14ac:dyDescent="0.25">
      <c r="A52" s="1"/>
      <c r="C52" s="28"/>
    </row>
    <row r="53" spans="1:3" x14ac:dyDescent="0.25">
      <c r="A53" s="1"/>
      <c r="C53" s="28"/>
    </row>
    <row r="54" spans="1:3" x14ac:dyDescent="0.25">
      <c r="A54" s="1"/>
      <c r="C54" s="28"/>
    </row>
    <row r="55" spans="1:3" x14ac:dyDescent="0.25">
      <c r="A55" s="1"/>
      <c r="C55" s="28"/>
    </row>
    <row r="56" spans="1:3" x14ac:dyDescent="0.25">
      <c r="A56" s="1"/>
      <c r="C56" s="28"/>
    </row>
    <row r="57" spans="1:3" x14ac:dyDescent="0.25">
      <c r="A57" s="1"/>
      <c r="C57" s="28"/>
    </row>
    <row r="58" spans="1:3" x14ac:dyDescent="0.25">
      <c r="A58" s="1"/>
      <c r="B58" s="19"/>
      <c r="C58" s="28"/>
    </row>
    <row r="59" spans="1:3" x14ac:dyDescent="0.25">
      <c r="A59" s="1"/>
      <c r="B59" s="19"/>
      <c r="C59" s="28"/>
    </row>
    <row r="60" spans="1:3" x14ac:dyDescent="0.25">
      <c r="A60" s="1"/>
      <c r="B60" s="19"/>
      <c r="C60" s="28"/>
    </row>
    <row r="61" spans="1:3" x14ac:dyDescent="0.25">
      <c r="A61" s="1"/>
      <c r="B61" s="19"/>
      <c r="C61" s="28"/>
    </row>
    <row r="62" spans="1:3" x14ac:dyDescent="0.25">
      <c r="A62" s="1"/>
      <c r="B62" s="19"/>
      <c r="C62" s="28"/>
    </row>
    <row r="63" spans="1:3" x14ac:dyDescent="0.25">
      <c r="A63" s="1"/>
      <c r="B63" s="19"/>
      <c r="C63" s="28"/>
    </row>
    <row r="64" spans="1:3" x14ac:dyDescent="0.25">
      <c r="A64" s="1"/>
      <c r="B64" s="19"/>
      <c r="C64" s="28"/>
    </row>
    <row r="65" spans="1:3" x14ac:dyDescent="0.25">
      <c r="A65" s="1"/>
      <c r="B65" s="19"/>
      <c r="C65" s="28"/>
    </row>
    <row r="66" spans="1:3" x14ac:dyDescent="0.25">
      <c r="A66" s="1"/>
      <c r="B66" s="19"/>
      <c r="C66" s="28"/>
    </row>
    <row r="67" spans="1:3" x14ac:dyDescent="0.25">
      <c r="A67" s="1"/>
      <c r="B67" s="19"/>
      <c r="C67" s="28"/>
    </row>
    <row r="68" spans="1:3" x14ac:dyDescent="0.25">
      <c r="A68" s="1"/>
      <c r="B68" s="19"/>
      <c r="C68" s="28"/>
    </row>
    <row r="69" spans="1:3" x14ac:dyDescent="0.25">
      <c r="A69" s="1"/>
      <c r="B69" s="19"/>
      <c r="C69" s="28"/>
    </row>
    <row r="70" spans="1:3" x14ac:dyDescent="0.25">
      <c r="A70" s="1"/>
      <c r="B70" s="19"/>
      <c r="C70" s="28"/>
    </row>
    <row r="71" spans="1:3" x14ac:dyDescent="0.25">
      <c r="A71" s="1"/>
      <c r="B71" s="19"/>
      <c r="C71" s="28"/>
    </row>
    <row r="72" spans="1:3" x14ac:dyDescent="0.25">
      <c r="A72" s="1"/>
      <c r="B72" s="19"/>
      <c r="C72" s="28"/>
    </row>
    <row r="73" spans="1:3" x14ac:dyDescent="0.25">
      <c r="A73" s="1"/>
      <c r="B73" s="19"/>
      <c r="C73" s="28"/>
    </row>
    <row r="74" spans="1:3" x14ac:dyDescent="0.25">
      <c r="A74" s="1"/>
      <c r="B74" s="19"/>
      <c r="C74" s="28"/>
    </row>
    <row r="75" spans="1:3" x14ac:dyDescent="0.25">
      <c r="A75" s="1"/>
      <c r="B75" s="19"/>
      <c r="C75" s="28"/>
    </row>
    <row r="76" spans="1:3" x14ac:dyDescent="0.25">
      <c r="A76" s="1"/>
      <c r="B76" s="19"/>
      <c r="C76" s="28"/>
    </row>
    <row r="78" spans="1:3" x14ac:dyDescent="0.25">
      <c r="C78" s="22"/>
    </row>
    <row r="83" spans="3:3" x14ac:dyDescent="0.25">
      <c r="C83" s="208"/>
    </row>
  </sheetData>
  <sheetProtection selectLockedCells="1" sort="0" selectUnlockedCells="1"/>
  <sortState xmlns:xlrd2="http://schemas.microsoft.com/office/spreadsheetml/2017/richdata2" ref="A2:C14">
    <sortCondition ref="A2:A14"/>
    <sortCondition ref="B2:B14"/>
  </sortState>
  <phoneticPr fontId="2" type="noConversion"/>
  <printOptions gridLines="1"/>
  <pageMargins left="0.7" right="0.7" top="0.75" bottom="0.75" header="0.3" footer="0.3"/>
  <pageSetup scale="76" orientation="landscape" r:id="rId1"/>
  <headerFooter>
    <oddHeader>&amp;C&amp;"Arial,Bold"DWR WATER RESOURCES DEVELOPMENT GRANT APPLICATION - FALL 2023
Revisions From Spring 2023 Application</oddHeader>
    <oddFooter>&amp;LRevised: 8/16/23&amp;C10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1"/>
  <sheetViews>
    <sheetView zoomScaleNormal="100" workbookViewId="0">
      <pane ySplit="1" topLeftCell="A2" activePane="bottomLeft" state="frozen"/>
      <selection activeCell="E1" sqref="E1"/>
      <selection pane="bottomLeft" activeCell="F32" sqref="F32"/>
    </sheetView>
  </sheetViews>
  <sheetFormatPr defaultRowHeight="12" customHeight="1" x14ac:dyDescent="0.25"/>
  <cols>
    <col min="2" max="2" width="32.77734375" customWidth="1"/>
    <col min="4" max="4" width="28.33203125" customWidth="1"/>
    <col min="6" max="6" width="23" customWidth="1"/>
    <col min="7" max="7" width="51.5546875" customWidth="1"/>
    <col min="8" max="8" width="10" customWidth="1"/>
    <col min="9" max="9" width="12.44140625" customWidth="1"/>
    <col min="10" max="10" width="31.33203125" customWidth="1"/>
    <col min="11" max="11" width="9.109375" customWidth="1"/>
    <col min="14" max="14" width="28.88671875" customWidth="1"/>
    <col min="15" max="16" width="7.88671875" style="33" customWidth="1"/>
    <col min="17" max="17" width="9" style="210" customWidth="1"/>
  </cols>
  <sheetData>
    <row r="1" spans="1:17" ht="12" customHeight="1" x14ac:dyDescent="0.3">
      <c r="A1" t="s">
        <v>208</v>
      </c>
      <c r="B1" s="58" t="s">
        <v>66</v>
      </c>
      <c r="C1" t="s">
        <v>207</v>
      </c>
      <c r="D1" s="58" t="s">
        <v>67</v>
      </c>
      <c r="F1" s="67" t="s">
        <v>204</v>
      </c>
      <c r="G1" s="67" t="s">
        <v>52</v>
      </c>
      <c r="H1" s="67" t="s">
        <v>205</v>
      </c>
      <c r="I1" s="67" t="s">
        <v>53</v>
      </c>
      <c r="J1" s="67" t="s">
        <v>156</v>
      </c>
      <c r="K1" s="67" t="s">
        <v>157</v>
      </c>
      <c r="L1" s="67" t="s">
        <v>158</v>
      </c>
      <c r="N1" s="79" t="s">
        <v>241</v>
      </c>
      <c r="O1" s="79" t="s">
        <v>204</v>
      </c>
      <c r="P1" s="79" t="s">
        <v>389</v>
      </c>
      <c r="Q1" s="209" t="s">
        <v>375</v>
      </c>
    </row>
    <row r="2" spans="1:17" ht="12" customHeight="1" x14ac:dyDescent="0.3">
      <c r="A2">
        <v>1</v>
      </c>
      <c r="B2" s="1" t="s">
        <v>49</v>
      </c>
      <c r="D2" s="63" t="s">
        <v>139</v>
      </c>
      <c r="F2" s="68">
        <v>11</v>
      </c>
      <c r="G2" s="77" t="s">
        <v>215</v>
      </c>
      <c r="H2" s="69" t="s">
        <v>206</v>
      </c>
      <c r="I2" s="69" t="s">
        <v>206</v>
      </c>
      <c r="J2" s="69" t="s">
        <v>172</v>
      </c>
      <c r="K2" s="69" t="s">
        <v>174</v>
      </c>
      <c r="L2" s="68"/>
    </row>
    <row r="3" spans="1:17" ht="12" customHeight="1" x14ac:dyDescent="0.3">
      <c r="A3">
        <v>2</v>
      </c>
      <c r="B3" s="1" t="s">
        <v>398</v>
      </c>
      <c r="C3">
        <v>8</v>
      </c>
      <c r="D3" t="s">
        <v>37</v>
      </c>
      <c r="F3" s="68">
        <v>12</v>
      </c>
      <c r="G3" s="77" t="s">
        <v>212</v>
      </c>
      <c r="H3" s="69" t="s">
        <v>206</v>
      </c>
      <c r="I3" s="69" t="s">
        <v>206</v>
      </c>
      <c r="J3" s="69" t="s">
        <v>34</v>
      </c>
      <c r="K3" s="69" t="s">
        <v>174</v>
      </c>
      <c r="L3" s="68"/>
    </row>
    <row r="4" spans="1:17" ht="12" customHeight="1" x14ac:dyDescent="0.3">
      <c r="A4">
        <v>3</v>
      </c>
      <c r="B4" s="1" t="s">
        <v>350</v>
      </c>
      <c r="C4">
        <v>9</v>
      </c>
      <c r="D4" t="s">
        <v>38</v>
      </c>
      <c r="F4" s="68">
        <v>13</v>
      </c>
      <c r="G4" s="77" t="s">
        <v>238</v>
      </c>
      <c r="H4" s="69" t="s">
        <v>206</v>
      </c>
      <c r="I4" s="69" t="s">
        <v>206</v>
      </c>
      <c r="J4" s="69" t="s">
        <v>33</v>
      </c>
      <c r="K4" s="69" t="s">
        <v>186</v>
      </c>
      <c r="L4" s="68"/>
    </row>
    <row r="5" spans="1:17" ht="12" customHeight="1" x14ac:dyDescent="0.3">
      <c r="A5">
        <v>4</v>
      </c>
      <c r="B5" s="1" t="s">
        <v>349</v>
      </c>
      <c r="C5">
        <v>4</v>
      </c>
      <c r="D5" t="s">
        <v>34</v>
      </c>
      <c r="F5" s="68">
        <v>14</v>
      </c>
      <c r="G5" s="77" t="s">
        <v>213</v>
      </c>
      <c r="H5" s="69" t="s">
        <v>206</v>
      </c>
      <c r="I5" s="69" t="s">
        <v>206</v>
      </c>
      <c r="J5" s="69" t="s">
        <v>35</v>
      </c>
      <c r="K5" s="69" t="s">
        <v>194</v>
      </c>
      <c r="L5" s="68"/>
    </row>
    <row r="6" spans="1:17" ht="12" customHeight="1" x14ac:dyDescent="0.3">
      <c r="A6">
        <v>5</v>
      </c>
      <c r="B6" s="1" t="s">
        <v>351</v>
      </c>
      <c r="C6">
        <v>6</v>
      </c>
      <c r="D6" t="s">
        <v>35</v>
      </c>
      <c r="F6" s="68">
        <v>17</v>
      </c>
      <c r="G6" s="77" t="s">
        <v>343</v>
      </c>
      <c r="H6" s="69" t="s">
        <v>206</v>
      </c>
      <c r="I6" s="69" t="s">
        <v>206</v>
      </c>
      <c r="J6" s="69" t="s">
        <v>37</v>
      </c>
      <c r="K6" s="69" t="s">
        <v>162</v>
      </c>
      <c r="L6" s="68"/>
      <c r="O6" s="199" t="s">
        <v>354</v>
      </c>
      <c r="P6" s="199"/>
      <c r="Q6" s="211" t="s">
        <v>354</v>
      </c>
    </row>
    <row r="7" spans="1:17" ht="12" customHeight="1" x14ac:dyDescent="0.3">
      <c r="A7">
        <v>6</v>
      </c>
      <c r="B7" s="1" t="s">
        <v>271</v>
      </c>
      <c r="C7">
        <v>3</v>
      </c>
      <c r="D7" t="s">
        <v>33</v>
      </c>
      <c r="F7" s="68">
        <v>20</v>
      </c>
      <c r="G7" s="77" t="s">
        <v>342</v>
      </c>
      <c r="H7" s="69" t="s">
        <v>206</v>
      </c>
      <c r="I7" s="69" t="s">
        <v>206</v>
      </c>
      <c r="J7" s="69" t="s">
        <v>37</v>
      </c>
      <c r="K7" s="69" t="s">
        <v>162</v>
      </c>
      <c r="L7" s="68"/>
    </row>
    <row r="8" spans="1:17" ht="12" customHeight="1" x14ac:dyDescent="0.3">
      <c r="F8" s="68">
        <v>21</v>
      </c>
      <c r="G8" s="77" t="s">
        <v>396</v>
      </c>
      <c r="H8" s="69" t="s">
        <v>206</v>
      </c>
      <c r="I8" s="69" t="s">
        <v>206</v>
      </c>
      <c r="J8" s="69" t="s">
        <v>37</v>
      </c>
      <c r="K8" s="69" t="s">
        <v>160</v>
      </c>
      <c r="L8" s="68"/>
      <c r="N8" s="1" t="s">
        <v>395</v>
      </c>
    </row>
    <row r="9" spans="1:17" ht="12" customHeight="1" x14ac:dyDescent="0.3">
      <c r="B9" s="58" t="s">
        <v>300</v>
      </c>
      <c r="F9" s="68">
        <v>22</v>
      </c>
      <c r="G9" s="77" t="s">
        <v>344</v>
      </c>
      <c r="H9" s="69" t="s">
        <v>206</v>
      </c>
      <c r="I9" s="69" t="s">
        <v>206</v>
      </c>
      <c r="J9" s="69" t="s">
        <v>37</v>
      </c>
      <c r="K9" s="69" t="s">
        <v>162</v>
      </c>
      <c r="L9" s="68"/>
      <c r="P9" s="199" t="s">
        <v>394</v>
      </c>
      <c r="Q9" s="210">
        <v>44813</v>
      </c>
    </row>
    <row r="10" spans="1:17" ht="12" customHeight="1" x14ac:dyDescent="0.3">
      <c r="B10" s="1" t="s">
        <v>357</v>
      </c>
      <c r="F10" s="68">
        <v>25</v>
      </c>
      <c r="G10" s="77" t="s">
        <v>214</v>
      </c>
      <c r="H10" s="69" t="s">
        <v>206</v>
      </c>
      <c r="I10" s="69" t="s">
        <v>206</v>
      </c>
      <c r="J10" s="69" t="s">
        <v>37</v>
      </c>
      <c r="K10" s="69" t="s">
        <v>160</v>
      </c>
      <c r="L10" s="68"/>
    </row>
    <row r="11" spans="1:17" ht="12" customHeight="1" x14ac:dyDescent="0.3">
      <c r="B11" t="s">
        <v>132</v>
      </c>
      <c r="F11" s="68">
        <v>26</v>
      </c>
      <c r="G11" s="77" t="s">
        <v>216</v>
      </c>
      <c r="H11" s="69" t="s">
        <v>206</v>
      </c>
      <c r="I11" s="69" t="s">
        <v>206</v>
      </c>
      <c r="J11" s="69" t="s">
        <v>37</v>
      </c>
      <c r="K11" s="69" t="s">
        <v>160</v>
      </c>
      <c r="L11" s="68"/>
    </row>
    <row r="12" spans="1:17" ht="12" customHeight="1" x14ac:dyDescent="0.3">
      <c r="B12" t="s">
        <v>25</v>
      </c>
      <c r="F12" s="68">
        <v>54</v>
      </c>
      <c r="G12" s="77" t="s">
        <v>377</v>
      </c>
      <c r="H12" s="69"/>
      <c r="I12" s="69"/>
      <c r="J12" s="69" t="s">
        <v>37</v>
      </c>
      <c r="K12" s="77" t="s">
        <v>376</v>
      </c>
      <c r="L12" s="68"/>
      <c r="N12" s="1" t="s">
        <v>354</v>
      </c>
      <c r="O12" s="199" t="s">
        <v>354</v>
      </c>
      <c r="P12" s="199" t="s">
        <v>393</v>
      </c>
      <c r="Q12" s="210">
        <v>44813</v>
      </c>
    </row>
    <row r="13" spans="1:17" ht="12" customHeight="1" x14ac:dyDescent="0.3">
      <c r="B13" t="s">
        <v>301</v>
      </c>
      <c r="F13" s="68">
        <v>32</v>
      </c>
      <c r="G13" s="77" t="s">
        <v>258</v>
      </c>
      <c r="H13" s="69" t="s">
        <v>206</v>
      </c>
      <c r="I13" s="69" t="s">
        <v>206</v>
      </c>
      <c r="J13" s="69" t="s">
        <v>34</v>
      </c>
      <c r="K13" s="69" t="s">
        <v>174</v>
      </c>
      <c r="L13" s="68"/>
    </row>
    <row r="14" spans="1:17" ht="12" customHeight="1" x14ac:dyDescent="0.3">
      <c r="F14" s="68">
        <v>34</v>
      </c>
      <c r="G14" s="77" t="s">
        <v>218</v>
      </c>
      <c r="H14" s="69" t="s">
        <v>206</v>
      </c>
      <c r="I14" s="69" t="s">
        <v>206</v>
      </c>
      <c r="J14" s="69" t="s">
        <v>34</v>
      </c>
      <c r="K14" s="69" t="s">
        <v>174</v>
      </c>
      <c r="L14" s="68"/>
    </row>
    <row r="15" spans="1:17" ht="12" customHeight="1" x14ac:dyDescent="0.3">
      <c r="F15" s="68">
        <v>35</v>
      </c>
      <c r="G15" s="77" t="s">
        <v>387</v>
      </c>
      <c r="H15" s="69" t="s">
        <v>206</v>
      </c>
      <c r="I15" s="69" t="s">
        <v>206</v>
      </c>
      <c r="J15" s="69" t="s">
        <v>34</v>
      </c>
      <c r="K15" s="69" t="s">
        <v>174</v>
      </c>
      <c r="L15" s="68"/>
      <c r="N15" s="1" t="s">
        <v>388</v>
      </c>
      <c r="P15" s="199" t="s">
        <v>394</v>
      </c>
      <c r="Q15" s="210">
        <v>44813</v>
      </c>
    </row>
    <row r="16" spans="1:17" ht="12" customHeight="1" x14ac:dyDescent="0.3">
      <c r="F16" s="68">
        <v>36</v>
      </c>
      <c r="G16" s="77" t="s">
        <v>345</v>
      </c>
      <c r="H16" s="69"/>
      <c r="I16" s="69" t="s">
        <v>206</v>
      </c>
      <c r="J16" s="69" t="s">
        <v>33</v>
      </c>
      <c r="K16" s="69" t="s">
        <v>186</v>
      </c>
      <c r="L16" s="68"/>
    </row>
    <row r="17" spans="4:17" ht="12" customHeight="1" x14ac:dyDescent="0.3">
      <c r="F17" s="68">
        <v>37</v>
      </c>
      <c r="G17" s="77" t="s">
        <v>385</v>
      </c>
      <c r="H17" s="69" t="s">
        <v>206</v>
      </c>
      <c r="I17" s="69" t="s">
        <v>206</v>
      </c>
      <c r="J17" s="69" t="s">
        <v>33</v>
      </c>
      <c r="K17" s="69" t="s">
        <v>186</v>
      </c>
      <c r="L17" s="68"/>
      <c r="N17" s="1" t="s">
        <v>386</v>
      </c>
      <c r="P17" s="199" t="s">
        <v>394</v>
      </c>
      <c r="Q17" s="210">
        <v>44813</v>
      </c>
    </row>
    <row r="18" spans="4:17" ht="12" customHeight="1" x14ac:dyDescent="0.3">
      <c r="D18" s="63" t="s">
        <v>140</v>
      </c>
      <c r="F18" s="68">
        <v>38</v>
      </c>
      <c r="G18" s="77" t="s">
        <v>219</v>
      </c>
      <c r="H18" s="69" t="s">
        <v>206</v>
      </c>
      <c r="I18" s="69" t="s">
        <v>206</v>
      </c>
      <c r="J18" s="69" t="s">
        <v>33</v>
      </c>
      <c r="K18" s="69" t="s">
        <v>186</v>
      </c>
      <c r="L18" s="68"/>
    </row>
    <row r="19" spans="4:17" ht="12" customHeight="1" x14ac:dyDescent="0.3">
      <c r="D19" s="1" t="s">
        <v>83</v>
      </c>
      <c r="F19" s="68">
        <v>40</v>
      </c>
      <c r="G19" s="77" t="s">
        <v>400</v>
      </c>
      <c r="H19" s="69" t="s">
        <v>206</v>
      </c>
      <c r="I19" s="69" t="s">
        <v>206</v>
      </c>
      <c r="J19" s="69" t="s">
        <v>33</v>
      </c>
      <c r="K19" s="69" t="s">
        <v>186</v>
      </c>
      <c r="L19" s="68"/>
    </row>
    <row r="20" spans="4:17" ht="12" customHeight="1" x14ac:dyDescent="0.3">
      <c r="D20" s="1" t="s">
        <v>84</v>
      </c>
      <c r="F20" s="68">
        <v>41</v>
      </c>
      <c r="G20" s="77" t="s">
        <v>220</v>
      </c>
      <c r="H20" s="69" t="s">
        <v>206</v>
      </c>
      <c r="I20" s="69" t="s">
        <v>206</v>
      </c>
      <c r="J20" s="69" t="s">
        <v>35</v>
      </c>
      <c r="K20" s="69" t="s">
        <v>194</v>
      </c>
      <c r="L20" s="68"/>
    </row>
    <row r="21" spans="4:17" ht="12" customHeight="1" x14ac:dyDescent="0.3">
      <c r="D21" s="1" t="s">
        <v>85</v>
      </c>
      <c r="F21" s="68">
        <v>42</v>
      </c>
      <c r="G21" s="77" t="s">
        <v>221</v>
      </c>
      <c r="H21" s="69" t="s">
        <v>206</v>
      </c>
      <c r="I21" s="69" t="s">
        <v>206</v>
      </c>
      <c r="J21" s="69" t="s">
        <v>35</v>
      </c>
      <c r="K21" s="69" t="s">
        <v>194</v>
      </c>
      <c r="L21" s="68"/>
    </row>
    <row r="22" spans="4:17" ht="12" customHeight="1" x14ac:dyDescent="0.3">
      <c r="D22" s="1" t="s">
        <v>86</v>
      </c>
      <c r="F22" s="68">
        <v>43</v>
      </c>
      <c r="G22" s="77" t="s">
        <v>245</v>
      </c>
      <c r="H22" s="69" t="s">
        <v>206</v>
      </c>
      <c r="I22" s="69" t="s">
        <v>206</v>
      </c>
      <c r="J22" s="69" t="s">
        <v>35</v>
      </c>
      <c r="K22" s="69" t="s">
        <v>194</v>
      </c>
      <c r="L22" s="68"/>
    </row>
    <row r="23" spans="4:17" ht="12" customHeight="1" x14ac:dyDescent="0.3">
      <c r="D23" s="1" t="s">
        <v>87</v>
      </c>
      <c r="F23" s="68">
        <v>46</v>
      </c>
      <c r="G23" s="77" t="s">
        <v>222</v>
      </c>
      <c r="H23" s="69" t="s">
        <v>206</v>
      </c>
      <c r="I23" s="69" t="s">
        <v>206</v>
      </c>
      <c r="J23" s="69" t="s">
        <v>35</v>
      </c>
      <c r="K23" s="69" t="s">
        <v>194</v>
      </c>
      <c r="L23" s="68"/>
    </row>
    <row r="24" spans="4:17" ht="12" customHeight="1" x14ac:dyDescent="0.3">
      <c r="D24" s="1" t="s">
        <v>88</v>
      </c>
      <c r="F24" s="68">
        <v>49</v>
      </c>
      <c r="G24" s="77" t="s">
        <v>223</v>
      </c>
      <c r="H24" s="69" t="s">
        <v>206</v>
      </c>
      <c r="I24" s="69" t="s">
        <v>206</v>
      </c>
      <c r="J24" s="69" t="s">
        <v>35</v>
      </c>
      <c r="K24" s="69" t="s">
        <v>194</v>
      </c>
      <c r="L24" s="68"/>
    </row>
    <row r="25" spans="4:17" ht="12" customHeight="1" x14ac:dyDescent="0.3">
      <c r="D25" s="1" t="s">
        <v>89</v>
      </c>
      <c r="F25" s="212">
        <v>50</v>
      </c>
      <c r="G25" s="213" t="s">
        <v>346</v>
      </c>
      <c r="J25" s="69" t="s">
        <v>34</v>
      </c>
      <c r="K25" s="69" t="s">
        <v>174</v>
      </c>
      <c r="L25" s="68"/>
      <c r="N25" s="1" t="s">
        <v>381</v>
      </c>
      <c r="O25" s="199"/>
      <c r="P25" s="199" t="s">
        <v>393</v>
      </c>
    </row>
    <row r="26" spans="4:17" ht="12" customHeight="1" x14ac:dyDescent="0.3">
      <c r="D26" s="1" t="s">
        <v>93</v>
      </c>
      <c r="F26" s="212">
        <v>51</v>
      </c>
      <c r="G26" s="213" t="s">
        <v>347</v>
      </c>
      <c r="J26" s="69" t="s">
        <v>34</v>
      </c>
      <c r="K26" s="69" t="s">
        <v>174</v>
      </c>
      <c r="L26" s="68"/>
      <c r="N26" s="1" t="s">
        <v>382</v>
      </c>
      <c r="O26" s="199"/>
      <c r="P26" s="199" t="s">
        <v>393</v>
      </c>
    </row>
    <row r="27" spans="4:17" ht="12" customHeight="1" x14ac:dyDescent="0.3">
      <c r="D27" s="1" t="s">
        <v>92</v>
      </c>
      <c r="F27" s="212">
        <v>52</v>
      </c>
      <c r="G27" s="213" t="s">
        <v>244</v>
      </c>
      <c r="J27" s="69" t="s">
        <v>35</v>
      </c>
      <c r="K27" s="69" t="s">
        <v>194</v>
      </c>
      <c r="L27" s="68"/>
      <c r="N27" s="1" t="s">
        <v>383</v>
      </c>
      <c r="O27" s="199"/>
      <c r="P27" s="199" t="s">
        <v>393</v>
      </c>
    </row>
    <row r="28" spans="4:17" ht="12" customHeight="1" x14ac:dyDescent="0.3">
      <c r="D28" s="1" t="s">
        <v>90</v>
      </c>
      <c r="F28" s="212">
        <v>53</v>
      </c>
      <c r="G28" s="213" t="s">
        <v>254</v>
      </c>
      <c r="J28" s="69" t="s">
        <v>33</v>
      </c>
      <c r="K28" s="69" t="s">
        <v>186</v>
      </c>
      <c r="L28" s="212"/>
      <c r="N28" s="1" t="s">
        <v>384</v>
      </c>
      <c r="O28" s="199"/>
      <c r="P28" s="199" t="s">
        <v>393</v>
      </c>
    </row>
    <row r="29" spans="4:17" ht="12" customHeight="1" x14ac:dyDescent="0.3">
      <c r="D29" s="1" t="s">
        <v>91</v>
      </c>
      <c r="K29" s="69"/>
    </row>
    <row r="30" spans="4:17" ht="12" customHeight="1" x14ac:dyDescent="0.3">
      <c r="D30" s="1" t="s">
        <v>94</v>
      </c>
      <c r="K30" s="69"/>
      <c r="N30" s="1" t="s">
        <v>390</v>
      </c>
      <c r="O30" s="199">
        <v>15</v>
      </c>
      <c r="P30" s="199" t="s">
        <v>391</v>
      </c>
      <c r="Q30" s="210">
        <v>44813</v>
      </c>
    </row>
    <row r="31" spans="4:17" ht="12" customHeight="1" x14ac:dyDescent="0.3">
      <c r="D31" s="1" t="s">
        <v>95</v>
      </c>
      <c r="K31" s="69"/>
      <c r="N31" s="1" t="s">
        <v>392</v>
      </c>
      <c r="O31" s="33">
        <v>31</v>
      </c>
      <c r="P31" s="199" t="s">
        <v>391</v>
      </c>
      <c r="Q31" s="210">
        <v>44813</v>
      </c>
    </row>
    <row r="32" spans="4:17" ht="12" customHeight="1" x14ac:dyDescent="0.25">
      <c r="D32" s="1" t="s">
        <v>96</v>
      </c>
      <c r="N32" s="1" t="s">
        <v>378</v>
      </c>
      <c r="O32" s="33">
        <v>23</v>
      </c>
      <c r="P32" s="199" t="s">
        <v>391</v>
      </c>
      <c r="Q32" s="210">
        <v>44813</v>
      </c>
    </row>
    <row r="33" spans="4:17" ht="12" customHeight="1" x14ac:dyDescent="0.25">
      <c r="D33" s="1" t="s">
        <v>97</v>
      </c>
      <c r="N33" t="s">
        <v>379</v>
      </c>
      <c r="O33" s="33">
        <v>27</v>
      </c>
      <c r="P33" s="199" t="s">
        <v>391</v>
      </c>
      <c r="Q33" s="210">
        <v>44813</v>
      </c>
    </row>
    <row r="34" spans="4:17" ht="12" customHeight="1" x14ac:dyDescent="0.25">
      <c r="D34" s="1" t="s">
        <v>98</v>
      </c>
      <c r="N34" t="s">
        <v>380</v>
      </c>
      <c r="O34" s="33">
        <v>24</v>
      </c>
      <c r="P34" s="199" t="s">
        <v>391</v>
      </c>
      <c r="Q34" s="210">
        <v>44813</v>
      </c>
    </row>
    <row r="35" spans="4:17" ht="12" customHeight="1" x14ac:dyDescent="0.25">
      <c r="D35" s="1" t="s">
        <v>99</v>
      </c>
      <c r="N35" t="s">
        <v>191</v>
      </c>
      <c r="O35" s="33">
        <v>39</v>
      </c>
      <c r="P35" s="199" t="s">
        <v>391</v>
      </c>
      <c r="Q35" s="210">
        <v>44813</v>
      </c>
    </row>
    <row r="36" spans="4:17" ht="12" customHeight="1" x14ac:dyDescent="0.25">
      <c r="N36" t="s">
        <v>201</v>
      </c>
      <c r="O36" s="33">
        <v>47</v>
      </c>
    </row>
    <row r="37" spans="4:17" ht="12" customHeight="1" x14ac:dyDescent="0.3">
      <c r="D37" s="63" t="s">
        <v>141</v>
      </c>
      <c r="N37" s="77" t="s">
        <v>338</v>
      </c>
      <c r="O37" s="33">
        <v>18</v>
      </c>
      <c r="P37" s="199" t="s">
        <v>391</v>
      </c>
      <c r="Q37" s="210">
        <v>44859</v>
      </c>
    </row>
    <row r="38" spans="4:17" ht="12" customHeight="1" x14ac:dyDescent="0.3">
      <c r="D38" s="1" t="s">
        <v>104</v>
      </c>
      <c r="N38" s="77" t="s">
        <v>217</v>
      </c>
      <c r="O38" s="33">
        <v>30</v>
      </c>
      <c r="P38" s="199" t="s">
        <v>391</v>
      </c>
      <c r="Q38" s="210">
        <v>44859</v>
      </c>
    </row>
    <row r="39" spans="4:17" ht="12" customHeight="1" x14ac:dyDescent="0.25">
      <c r="D39" s="1" t="s">
        <v>105</v>
      </c>
    </row>
    <row r="40" spans="4:17" ht="12" customHeight="1" x14ac:dyDescent="0.25">
      <c r="D40" s="1" t="s">
        <v>82</v>
      </c>
    </row>
    <row r="41" spans="4:17" ht="12" customHeight="1" x14ac:dyDescent="0.25">
      <c r="D41" s="1" t="s">
        <v>106</v>
      </c>
    </row>
  </sheetData>
  <sortState xmlns:xlrd2="http://schemas.microsoft.com/office/spreadsheetml/2017/richdata2" ref="A2:B6">
    <sortCondition ref="A2:A6"/>
  </sortState>
  <phoneticPr fontId="2" type="noConversion"/>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0"/>
  <sheetViews>
    <sheetView workbookViewId="0">
      <selection activeCell="E1" sqref="E1"/>
    </sheetView>
  </sheetViews>
  <sheetFormatPr defaultRowHeight="13.2" x14ac:dyDescent="0.25"/>
  <cols>
    <col min="1" max="1" width="27.33203125" customWidth="1"/>
    <col min="2" max="2" width="43.5546875" bestFit="1" customWidth="1"/>
  </cols>
  <sheetData>
    <row r="1" spans="1:4" ht="14.4" x14ac:dyDescent="0.3">
      <c r="A1" s="64" t="s">
        <v>156</v>
      </c>
      <c r="B1" s="64" t="s">
        <v>52</v>
      </c>
      <c r="C1" s="65" t="s">
        <v>157</v>
      </c>
      <c r="D1" s="64" t="s">
        <v>158</v>
      </c>
    </row>
    <row r="2" spans="1:4" x14ac:dyDescent="0.25">
      <c r="A2" t="s">
        <v>172</v>
      </c>
      <c r="B2" s="66" t="s">
        <v>173</v>
      </c>
      <c r="C2" t="s">
        <v>174</v>
      </c>
      <c r="D2">
        <v>1</v>
      </c>
    </row>
    <row r="3" spans="1:4" x14ac:dyDescent="0.25">
      <c r="A3" s="66" t="s">
        <v>34</v>
      </c>
      <c r="B3" s="66" t="s">
        <v>34</v>
      </c>
      <c r="C3" t="s">
        <v>174</v>
      </c>
      <c r="D3">
        <v>2</v>
      </c>
    </row>
    <row r="4" spans="1:4" x14ac:dyDescent="0.25">
      <c r="A4" s="66" t="s">
        <v>33</v>
      </c>
      <c r="B4" s="66" t="s">
        <v>189</v>
      </c>
      <c r="C4" t="s">
        <v>186</v>
      </c>
      <c r="D4">
        <v>3</v>
      </c>
    </row>
    <row r="5" spans="1:4" x14ac:dyDescent="0.25">
      <c r="A5" t="s">
        <v>35</v>
      </c>
      <c r="B5" s="66" t="s">
        <v>199</v>
      </c>
      <c r="C5" t="s">
        <v>194</v>
      </c>
      <c r="D5">
        <v>4</v>
      </c>
    </row>
    <row r="6" spans="1:4" x14ac:dyDescent="0.25">
      <c r="A6" s="66" t="s">
        <v>34</v>
      </c>
      <c r="B6" s="66" t="s">
        <v>176</v>
      </c>
      <c r="C6" t="s">
        <v>174</v>
      </c>
      <c r="D6">
        <v>5</v>
      </c>
    </row>
    <row r="7" spans="1:4" x14ac:dyDescent="0.25">
      <c r="A7" s="66" t="s">
        <v>34</v>
      </c>
      <c r="B7" s="66" t="s">
        <v>177</v>
      </c>
      <c r="C7" t="s">
        <v>174</v>
      </c>
      <c r="D7">
        <v>6</v>
      </c>
    </row>
    <row r="8" spans="1:4" x14ac:dyDescent="0.25">
      <c r="A8" s="66" t="s">
        <v>37</v>
      </c>
      <c r="B8" s="66" t="s">
        <v>166</v>
      </c>
      <c r="C8" t="s">
        <v>162</v>
      </c>
      <c r="D8">
        <v>7</v>
      </c>
    </row>
    <row r="9" spans="1:4" x14ac:dyDescent="0.25">
      <c r="A9" s="66" t="s">
        <v>33</v>
      </c>
      <c r="B9" s="66" t="s">
        <v>187</v>
      </c>
      <c r="C9" t="s">
        <v>186</v>
      </c>
      <c r="D9">
        <v>8</v>
      </c>
    </row>
    <row r="10" spans="1:4" x14ac:dyDescent="0.25">
      <c r="A10" s="66" t="s">
        <v>34</v>
      </c>
      <c r="B10" s="66" t="s">
        <v>182</v>
      </c>
      <c r="C10" t="s">
        <v>183</v>
      </c>
      <c r="D10">
        <v>9</v>
      </c>
    </row>
    <row r="11" spans="1:4" x14ac:dyDescent="0.25">
      <c r="A11" s="66" t="s">
        <v>37</v>
      </c>
      <c r="B11" s="66" t="s">
        <v>168</v>
      </c>
      <c r="C11" t="s">
        <v>162</v>
      </c>
      <c r="D11">
        <v>10</v>
      </c>
    </row>
    <row r="12" spans="1:4" x14ac:dyDescent="0.25">
      <c r="A12" s="66" t="s">
        <v>37</v>
      </c>
      <c r="B12" s="66" t="s">
        <v>159</v>
      </c>
      <c r="C12" t="s">
        <v>160</v>
      </c>
      <c r="D12">
        <v>11</v>
      </c>
    </row>
    <row r="13" spans="1:4" x14ac:dyDescent="0.25">
      <c r="A13" s="66" t="s">
        <v>37</v>
      </c>
      <c r="B13" t="s">
        <v>161</v>
      </c>
      <c r="C13" t="s">
        <v>162</v>
      </c>
      <c r="D13">
        <v>12</v>
      </c>
    </row>
    <row r="14" spans="1:4" x14ac:dyDescent="0.25">
      <c r="A14" s="66" t="s">
        <v>37</v>
      </c>
      <c r="B14" s="66" t="s">
        <v>163</v>
      </c>
      <c r="C14" t="s">
        <v>162</v>
      </c>
      <c r="D14">
        <v>13</v>
      </c>
    </row>
    <row r="15" spans="1:4" x14ac:dyDescent="0.25">
      <c r="A15" s="66" t="s">
        <v>37</v>
      </c>
      <c r="B15" t="s">
        <v>164</v>
      </c>
      <c r="C15" t="s">
        <v>162</v>
      </c>
      <c r="D15">
        <v>14</v>
      </c>
    </row>
    <row r="16" spans="1:4" x14ac:dyDescent="0.25">
      <c r="A16" s="66" t="s">
        <v>37</v>
      </c>
      <c r="B16" s="66" t="s">
        <v>165</v>
      </c>
      <c r="C16" t="s">
        <v>160</v>
      </c>
      <c r="D16">
        <v>15</v>
      </c>
    </row>
    <row r="17" spans="1:4" x14ac:dyDescent="0.25">
      <c r="A17" s="66" t="s">
        <v>37</v>
      </c>
      <c r="B17" s="66" t="s">
        <v>167</v>
      </c>
      <c r="C17" t="s">
        <v>160</v>
      </c>
      <c r="D17">
        <v>16</v>
      </c>
    </row>
    <row r="18" spans="1:4" x14ac:dyDescent="0.25">
      <c r="A18" s="66" t="s">
        <v>37</v>
      </c>
      <c r="B18" s="66" t="s">
        <v>169</v>
      </c>
      <c r="C18" t="s">
        <v>162</v>
      </c>
      <c r="D18">
        <v>17</v>
      </c>
    </row>
    <row r="19" spans="1:4" x14ac:dyDescent="0.25">
      <c r="A19" s="66" t="s">
        <v>37</v>
      </c>
      <c r="B19" s="66" t="s">
        <v>170</v>
      </c>
      <c r="C19" t="s">
        <v>162</v>
      </c>
      <c r="D19">
        <v>18</v>
      </c>
    </row>
    <row r="20" spans="1:4" x14ac:dyDescent="0.25">
      <c r="A20" s="66" t="s">
        <v>37</v>
      </c>
      <c r="B20" s="66" t="s">
        <v>171</v>
      </c>
      <c r="C20" t="s">
        <v>162</v>
      </c>
      <c r="D20">
        <v>19</v>
      </c>
    </row>
    <row r="21" spans="1:4" x14ac:dyDescent="0.25">
      <c r="A21" s="66" t="s">
        <v>34</v>
      </c>
      <c r="B21" s="66" t="s">
        <v>175</v>
      </c>
      <c r="C21" t="s">
        <v>174</v>
      </c>
      <c r="D21">
        <v>20</v>
      </c>
    </row>
    <row r="22" spans="1:4" x14ac:dyDescent="0.25">
      <c r="A22" s="66" t="s">
        <v>34</v>
      </c>
      <c r="B22" s="66" t="s">
        <v>178</v>
      </c>
      <c r="C22" t="s">
        <v>174</v>
      </c>
      <c r="D22">
        <v>21</v>
      </c>
    </row>
    <row r="23" spans="1:4" x14ac:dyDescent="0.25">
      <c r="A23" s="66" t="s">
        <v>34</v>
      </c>
      <c r="B23" s="66" t="s">
        <v>179</v>
      </c>
      <c r="C23" t="s">
        <v>174</v>
      </c>
      <c r="D23">
        <v>22</v>
      </c>
    </row>
    <row r="24" spans="1:4" x14ac:dyDescent="0.25">
      <c r="A24" s="66" t="s">
        <v>34</v>
      </c>
      <c r="B24" s="66" t="s">
        <v>180</v>
      </c>
      <c r="C24" t="s">
        <v>174</v>
      </c>
      <c r="D24">
        <v>23</v>
      </c>
    </row>
    <row r="25" spans="1:4" x14ac:dyDescent="0.25">
      <c r="A25" s="66" t="s">
        <v>34</v>
      </c>
      <c r="B25" s="66" t="s">
        <v>181</v>
      </c>
      <c r="C25" t="s">
        <v>174</v>
      </c>
      <c r="D25">
        <v>24</v>
      </c>
    </row>
    <row r="26" spans="1:4" x14ac:dyDescent="0.25">
      <c r="A26" s="66" t="s">
        <v>34</v>
      </c>
      <c r="B26" s="66" t="s">
        <v>184</v>
      </c>
      <c r="C26" t="s">
        <v>174</v>
      </c>
      <c r="D26">
        <v>25</v>
      </c>
    </row>
    <row r="27" spans="1:4" x14ac:dyDescent="0.25">
      <c r="A27" s="66" t="s">
        <v>33</v>
      </c>
      <c r="B27" s="66" t="s">
        <v>185</v>
      </c>
      <c r="C27" t="s">
        <v>186</v>
      </c>
      <c r="D27">
        <v>26</v>
      </c>
    </row>
    <row r="28" spans="1:4" x14ac:dyDescent="0.25">
      <c r="A28" s="66" t="s">
        <v>33</v>
      </c>
      <c r="B28" s="66" t="s">
        <v>188</v>
      </c>
      <c r="C28" t="s">
        <v>186</v>
      </c>
      <c r="D28">
        <v>27</v>
      </c>
    </row>
    <row r="29" spans="1:4" x14ac:dyDescent="0.25">
      <c r="A29" s="66" t="s">
        <v>33</v>
      </c>
      <c r="B29" s="66" t="s">
        <v>190</v>
      </c>
      <c r="C29" t="s">
        <v>186</v>
      </c>
      <c r="D29">
        <v>28</v>
      </c>
    </row>
    <row r="30" spans="1:4" x14ac:dyDescent="0.25">
      <c r="A30" s="66" t="s">
        <v>33</v>
      </c>
      <c r="B30" t="s">
        <v>191</v>
      </c>
      <c r="C30" t="s">
        <v>186</v>
      </c>
      <c r="D30">
        <v>29</v>
      </c>
    </row>
    <row r="31" spans="1:4" x14ac:dyDescent="0.25">
      <c r="A31" s="66" t="s">
        <v>33</v>
      </c>
      <c r="B31" s="66" t="s">
        <v>192</v>
      </c>
      <c r="C31" t="s">
        <v>186</v>
      </c>
      <c r="D31">
        <v>30</v>
      </c>
    </row>
    <row r="32" spans="1:4" x14ac:dyDescent="0.25">
      <c r="A32" t="s">
        <v>35</v>
      </c>
      <c r="B32" s="66" t="s">
        <v>193</v>
      </c>
      <c r="C32" t="s">
        <v>194</v>
      </c>
      <c r="D32">
        <v>31</v>
      </c>
    </row>
    <row r="33" spans="1:4" x14ac:dyDescent="0.25">
      <c r="A33" t="s">
        <v>35</v>
      </c>
      <c r="B33" s="66" t="s">
        <v>195</v>
      </c>
      <c r="C33" t="s">
        <v>194</v>
      </c>
      <c r="D33">
        <v>32</v>
      </c>
    </row>
    <row r="34" spans="1:4" x14ac:dyDescent="0.25">
      <c r="A34" t="s">
        <v>35</v>
      </c>
      <c r="B34" s="66" t="s">
        <v>196</v>
      </c>
      <c r="C34" t="s">
        <v>194</v>
      </c>
      <c r="D34">
        <v>33</v>
      </c>
    </row>
    <row r="35" spans="1:4" x14ac:dyDescent="0.25">
      <c r="A35" t="s">
        <v>35</v>
      </c>
      <c r="B35" s="66" t="s">
        <v>197</v>
      </c>
      <c r="C35" t="s">
        <v>194</v>
      </c>
      <c r="D35">
        <v>34</v>
      </c>
    </row>
    <row r="36" spans="1:4" x14ac:dyDescent="0.25">
      <c r="A36" t="s">
        <v>35</v>
      </c>
      <c r="B36" s="66" t="s">
        <v>198</v>
      </c>
      <c r="C36" t="s">
        <v>194</v>
      </c>
      <c r="D36">
        <v>35</v>
      </c>
    </row>
    <row r="37" spans="1:4" x14ac:dyDescent="0.25">
      <c r="A37" t="s">
        <v>35</v>
      </c>
      <c r="B37" s="66" t="s">
        <v>200</v>
      </c>
      <c r="C37" t="s">
        <v>194</v>
      </c>
      <c r="D37">
        <v>36</v>
      </c>
    </row>
    <row r="38" spans="1:4" x14ac:dyDescent="0.25">
      <c r="A38" t="s">
        <v>35</v>
      </c>
      <c r="B38" s="66" t="s">
        <v>201</v>
      </c>
      <c r="C38" t="s">
        <v>194</v>
      </c>
      <c r="D38">
        <v>37</v>
      </c>
    </row>
    <row r="39" spans="1:4" x14ac:dyDescent="0.25">
      <c r="A39" t="s">
        <v>35</v>
      </c>
      <c r="B39" s="66" t="s">
        <v>202</v>
      </c>
      <c r="C39" t="s">
        <v>194</v>
      </c>
      <c r="D39">
        <v>38</v>
      </c>
    </row>
    <row r="40" spans="1:4" x14ac:dyDescent="0.25">
      <c r="A40" t="s">
        <v>35</v>
      </c>
      <c r="B40" s="66" t="s">
        <v>203</v>
      </c>
      <c r="C40" t="s">
        <v>194</v>
      </c>
      <c r="D40">
        <v>39</v>
      </c>
    </row>
  </sheetData>
  <sortState xmlns:xlrd2="http://schemas.microsoft.com/office/spreadsheetml/2017/richdata2" ref="A2:D40">
    <sortCondition ref="D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9"/>
  <sheetViews>
    <sheetView zoomScale="85" zoomScaleNormal="85" workbookViewId="0">
      <selection activeCell="A4" sqref="A4"/>
    </sheetView>
  </sheetViews>
  <sheetFormatPr defaultRowHeight="13.2" x14ac:dyDescent="0.25"/>
  <cols>
    <col min="1" max="1" width="15.6640625" customWidth="1"/>
    <col min="2" max="2" width="66.109375" customWidth="1"/>
    <col min="3" max="3" width="26" customWidth="1"/>
    <col min="5" max="5" width="17.109375" customWidth="1"/>
    <col min="6" max="6" width="102.33203125" customWidth="1"/>
  </cols>
  <sheetData>
    <row r="1" spans="1:6" ht="13.8" thickTop="1" x14ac:dyDescent="0.25">
      <c r="A1" s="222"/>
      <c r="B1" s="122" t="s">
        <v>229</v>
      </c>
      <c r="C1" s="123"/>
      <c r="E1" s="222"/>
      <c r="F1" s="123" t="s">
        <v>237</v>
      </c>
    </row>
    <row r="2" spans="1:6" x14ac:dyDescent="0.25">
      <c r="A2" s="223"/>
      <c r="C2" s="124"/>
      <c r="E2" s="223"/>
      <c r="F2" s="124"/>
    </row>
    <row r="3" spans="1:6" x14ac:dyDescent="0.25">
      <c r="A3" s="224" t="s">
        <v>225</v>
      </c>
      <c r="B3" s="61" t="s">
        <v>228</v>
      </c>
      <c r="C3" s="125" t="s">
        <v>269</v>
      </c>
      <c r="E3" s="225" t="s">
        <v>260</v>
      </c>
      <c r="F3" s="124" t="s">
        <v>268</v>
      </c>
    </row>
    <row r="4" spans="1:6" x14ac:dyDescent="0.25">
      <c r="A4" s="223"/>
      <c r="B4" s="1" t="s">
        <v>458</v>
      </c>
      <c r="C4" s="124" t="s">
        <v>226</v>
      </c>
      <c r="E4" s="225" t="s">
        <v>260</v>
      </c>
      <c r="F4" s="124" t="s">
        <v>275</v>
      </c>
    </row>
    <row r="5" spans="1:6" x14ac:dyDescent="0.25">
      <c r="A5" s="223"/>
      <c r="B5" s="1" t="s">
        <v>426</v>
      </c>
      <c r="C5" s="126" t="s">
        <v>227</v>
      </c>
      <c r="E5" s="226" t="s">
        <v>261</v>
      </c>
      <c r="F5" s="126" t="s">
        <v>463</v>
      </c>
    </row>
    <row r="6" spans="1:6" x14ac:dyDescent="0.25">
      <c r="A6" s="223"/>
      <c r="B6" s="1" t="s">
        <v>299</v>
      </c>
      <c r="C6" s="126" t="s">
        <v>235</v>
      </c>
      <c r="E6" s="226" t="s">
        <v>261</v>
      </c>
      <c r="F6" s="126" t="s">
        <v>427</v>
      </c>
    </row>
    <row r="7" spans="1:6" x14ac:dyDescent="0.25">
      <c r="A7" s="223"/>
      <c r="B7" s="1" t="s">
        <v>467</v>
      </c>
      <c r="C7" s="126" t="s">
        <v>235</v>
      </c>
      <c r="E7" s="223" t="s">
        <v>261</v>
      </c>
      <c r="F7" s="126" t="s">
        <v>293</v>
      </c>
    </row>
    <row r="8" spans="1:6" x14ac:dyDescent="0.25">
      <c r="A8" s="223"/>
      <c r="B8" s="1" t="s">
        <v>468</v>
      </c>
      <c r="C8" s="126" t="s">
        <v>235</v>
      </c>
      <c r="E8" s="223"/>
      <c r="F8" s="124"/>
    </row>
    <row r="9" spans="1:6" ht="15" thickBot="1" x14ac:dyDescent="0.35">
      <c r="A9" s="223"/>
      <c r="B9" s="1" t="s">
        <v>421</v>
      </c>
      <c r="C9" s="126" t="s">
        <v>235</v>
      </c>
      <c r="E9" s="227"/>
      <c r="F9" s="131" t="s">
        <v>256</v>
      </c>
    </row>
    <row r="10" spans="1:6" ht="13.8" thickTop="1" x14ac:dyDescent="0.25">
      <c r="A10" s="223"/>
      <c r="B10" s="1" t="s">
        <v>422</v>
      </c>
      <c r="C10" s="126" t="s">
        <v>235</v>
      </c>
    </row>
    <row r="11" spans="1:6" x14ac:dyDescent="0.25">
      <c r="A11" s="223"/>
      <c r="B11" s="1" t="s">
        <v>314</v>
      </c>
      <c r="C11" s="126" t="s">
        <v>235</v>
      </c>
    </row>
    <row r="12" spans="1:6" x14ac:dyDescent="0.25">
      <c r="A12" s="223"/>
      <c r="B12" s="1" t="s">
        <v>267</v>
      </c>
      <c r="C12" s="126" t="s">
        <v>235</v>
      </c>
    </row>
    <row r="13" spans="1:6" x14ac:dyDescent="0.25">
      <c r="A13" s="223"/>
      <c r="B13" s="61" t="s">
        <v>236</v>
      </c>
      <c r="C13" s="124"/>
    </row>
    <row r="14" spans="1:6" x14ac:dyDescent="0.25">
      <c r="A14" s="223"/>
      <c r="B14" s="1" t="s">
        <v>335</v>
      </c>
      <c r="C14" s="126" t="s">
        <v>235</v>
      </c>
    </row>
    <row r="15" spans="1:6" x14ac:dyDescent="0.25">
      <c r="A15" s="223"/>
      <c r="B15" s="1" t="s">
        <v>288</v>
      </c>
      <c r="C15" s="126" t="s">
        <v>235</v>
      </c>
    </row>
    <row r="16" spans="1:6" x14ac:dyDescent="0.25">
      <c r="A16" s="223"/>
      <c r="B16" s="1" t="s">
        <v>230</v>
      </c>
      <c r="C16" s="126" t="s">
        <v>231</v>
      </c>
    </row>
    <row r="17" spans="1:3" x14ac:dyDescent="0.25">
      <c r="A17" s="223"/>
      <c r="B17" s="1" t="s">
        <v>232</v>
      </c>
      <c r="C17" s="126" t="s">
        <v>233</v>
      </c>
    </row>
    <row r="18" spans="1:3" x14ac:dyDescent="0.25">
      <c r="A18" s="223"/>
      <c r="C18" s="124"/>
    </row>
    <row r="19" spans="1:3" ht="15" thickBot="1" x14ac:dyDescent="0.35">
      <c r="A19" s="227"/>
      <c r="B19" s="127" t="s">
        <v>255</v>
      </c>
      <c r="C19" s="128"/>
    </row>
    <row r="20" spans="1:3" ht="13.8" thickTop="1" x14ac:dyDescent="0.25"/>
    <row r="21" spans="1:3" ht="13.8" thickBot="1" x14ac:dyDescent="0.3"/>
    <row r="22" spans="1:3" ht="13.8" thickTop="1" x14ac:dyDescent="0.25">
      <c r="A22" s="222"/>
      <c r="B22" s="122" t="s">
        <v>234</v>
      </c>
      <c r="C22" s="129"/>
    </row>
    <row r="23" spans="1:3" x14ac:dyDescent="0.25">
      <c r="A23" s="223"/>
      <c r="C23" s="124"/>
    </row>
    <row r="24" spans="1:3" x14ac:dyDescent="0.25">
      <c r="A24" s="224" t="s">
        <v>225</v>
      </c>
      <c r="B24" s="61" t="s">
        <v>228</v>
      </c>
      <c r="C24" s="125" t="s">
        <v>269</v>
      </c>
    </row>
    <row r="25" spans="1:3" x14ac:dyDescent="0.25">
      <c r="A25" s="223"/>
      <c r="B25" s="1" t="s">
        <v>458</v>
      </c>
      <c r="C25" s="124" t="s">
        <v>226</v>
      </c>
    </row>
    <row r="26" spans="1:3" x14ac:dyDescent="0.25">
      <c r="A26" s="223"/>
      <c r="B26" s="1" t="s">
        <v>459</v>
      </c>
      <c r="C26" s="126" t="s">
        <v>227</v>
      </c>
    </row>
    <row r="27" spans="1:3" x14ac:dyDescent="0.25">
      <c r="A27" s="223"/>
      <c r="B27" s="1" t="s">
        <v>460</v>
      </c>
      <c r="C27" s="126" t="s">
        <v>227</v>
      </c>
    </row>
    <row r="28" spans="1:3" x14ac:dyDescent="0.25">
      <c r="A28" s="223"/>
      <c r="B28" s="1" t="s">
        <v>312</v>
      </c>
      <c r="C28" s="126" t="s">
        <v>235</v>
      </c>
    </row>
    <row r="29" spans="1:3" x14ac:dyDescent="0.25">
      <c r="A29" s="223"/>
      <c r="B29" s="1" t="s">
        <v>311</v>
      </c>
      <c r="C29" s="126" t="s">
        <v>235</v>
      </c>
    </row>
    <row r="30" spans="1:3" x14ac:dyDescent="0.25">
      <c r="A30" s="223"/>
      <c r="B30" s="1" t="s">
        <v>270</v>
      </c>
      <c r="C30" s="126" t="s">
        <v>235</v>
      </c>
    </row>
    <row r="31" spans="1:3" x14ac:dyDescent="0.25">
      <c r="A31" s="223"/>
      <c r="B31" s="1" t="s">
        <v>310</v>
      </c>
      <c r="C31" s="126" t="s">
        <v>235</v>
      </c>
    </row>
    <row r="32" spans="1:3" x14ac:dyDescent="0.25">
      <c r="A32" s="223"/>
      <c r="B32" s="1" t="s">
        <v>313</v>
      </c>
      <c r="C32" s="126" t="s">
        <v>235</v>
      </c>
    </row>
    <row r="33" spans="1:3" x14ac:dyDescent="0.25">
      <c r="A33" s="223"/>
      <c r="B33" s="1" t="s">
        <v>355</v>
      </c>
      <c r="C33" s="126" t="s">
        <v>235</v>
      </c>
    </row>
    <row r="34" spans="1:3" x14ac:dyDescent="0.25">
      <c r="A34" s="223"/>
      <c r="B34" s="1" t="s">
        <v>287</v>
      </c>
      <c r="C34" s="126" t="s">
        <v>226</v>
      </c>
    </row>
    <row r="35" spans="1:3" x14ac:dyDescent="0.25">
      <c r="A35" s="223"/>
      <c r="B35" s="1"/>
      <c r="C35" s="126"/>
    </row>
    <row r="36" spans="1:3" ht="15" thickBot="1" x14ac:dyDescent="0.35">
      <c r="A36" s="227"/>
      <c r="B36" s="127" t="s">
        <v>255</v>
      </c>
      <c r="C36" s="130"/>
    </row>
    <row r="37" spans="1:3" ht="13.8" thickTop="1" x14ac:dyDescent="0.25"/>
    <row r="49" spans="2:2" x14ac:dyDescent="0.25"/>
  </sheetData>
  <sheetProtection algorithmName="SHA-512" hashValue="TF5KDm7QvM3g65V/+M/+iOvkD/VeSAVIaFMJxxqS6G4BSPZ76Z7GgRhx3ajGy1Q/5KjEd43bzIizrxJV5J5uEw==" saltValue="Pa1c+GvgubXaOXzQt+vZxw==" spinCount="100000" sheet="1" objects="1" scenarios="1"/>
  <printOptions gridLines="1"/>
  <pageMargins left="0.7" right="0.7" top="0.75" bottom="0.75" header="0.3" footer="0.3"/>
  <pageSetup scale="53" orientation="landscape" r:id="rId1"/>
  <headerFooter>
    <oddHeader>&amp;C&amp;"Arial,Bold"DWR WATER RESOURCES DEVELOPMENT GRANT APPLICATION - FALL 2023
Checklist &amp; Certifications</oddHeader>
    <oddFooter>&amp;LRevised: 8/16/23&amp;C2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411480</xdr:colOff>
                    <xdr:row>24</xdr:row>
                    <xdr:rowOff>22860</xdr:rowOff>
                  </from>
                  <to>
                    <xdr:col>0</xdr:col>
                    <xdr:colOff>685800</xdr:colOff>
                    <xdr:row>24</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22860</xdr:rowOff>
                  </from>
                  <to>
                    <xdr:col>4</xdr:col>
                    <xdr:colOff>1074420</xdr:colOff>
                    <xdr:row>6</xdr:row>
                    <xdr:rowOff>152400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0</xdr:col>
                    <xdr:colOff>411480</xdr:colOff>
                    <xdr:row>27</xdr:row>
                    <xdr:rowOff>22860</xdr:rowOff>
                  </from>
                  <to>
                    <xdr:col>0</xdr:col>
                    <xdr:colOff>685800</xdr:colOff>
                    <xdr:row>27</xdr:row>
                    <xdr:rowOff>152400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0</xdr:col>
                    <xdr:colOff>411480</xdr:colOff>
                    <xdr:row>29</xdr:row>
                    <xdr:rowOff>22860</xdr:rowOff>
                  </from>
                  <to>
                    <xdr:col>0</xdr:col>
                    <xdr:colOff>685800</xdr:colOff>
                    <xdr:row>29</xdr:row>
                    <xdr:rowOff>152400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0</xdr:col>
                    <xdr:colOff>411480</xdr:colOff>
                    <xdr:row>30</xdr:row>
                    <xdr:rowOff>22860</xdr:rowOff>
                  </from>
                  <to>
                    <xdr:col>0</xdr:col>
                    <xdr:colOff>685800</xdr:colOff>
                    <xdr:row>30</xdr:row>
                    <xdr:rowOff>152400</xdr:rowOff>
                  </to>
                </anchor>
              </controlPr>
            </control>
          </mc:Choice>
        </mc:AlternateContent>
        <mc:AlternateContent xmlns:mc="http://schemas.openxmlformats.org/markup-compatibility/2006">
          <mc:Choice Requires="x14">
            <control shapeId="31782" r:id="rId10" name="Check Box 38">
              <controlPr defaultSize="0" autoFill="0" autoLine="0" autoPict="0">
                <anchor moveWithCells="1">
                  <from>
                    <xdr:col>0</xdr:col>
                    <xdr:colOff>411480</xdr:colOff>
                    <xdr:row>28</xdr:row>
                    <xdr:rowOff>22860</xdr:rowOff>
                  </from>
                  <to>
                    <xdr:col>0</xdr:col>
                    <xdr:colOff>685800</xdr:colOff>
                    <xdr:row>28</xdr:row>
                    <xdr:rowOff>152400</xdr:rowOff>
                  </to>
                </anchor>
              </controlPr>
            </control>
          </mc:Choice>
        </mc:AlternateContent>
        <mc:AlternateContent xmlns:mc="http://schemas.openxmlformats.org/markup-compatibility/2006">
          <mc:Choice Requires="x14">
            <control shapeId="31783" r:id="rId11" name="Check Box 39">
              <controlPr defaultSize="0" autoFill="0" autoLine="0" autoPict="0">
                <anchor moveWithCells="1">
                  <from>
                    <xdr:col>0</xdr:col>
                    <xdr:colOff>411480</xdr:colOff>
                    <xdr:row>32</xdr:row>
                    <xdr:rowOff>22860</xdr:rowOff>
                  </from>
                  <to>
                    <xdr:col>0</xdr:col>
                    <xdr:colOff>685800</xdr:colOff>
                    <xdr:row>32</xdr:row>
                    <xdr:rowOff>152400</xdr:rowOff>
                  </to>
                </anchor>
              </controlPr>
            </control>
          </mc:Choice>
        </mc:AlternateContent>
        <mc:AlternateContent xmlns:mc="http://schemas.openxmlformats.org/markup-compatibility/2006">
          <mc:Choice Requires="x14">
            <control shapeId="31784" r:id="rId12" name="Check Box 40">
              <controlPr defaultSize="0" autoFill="0" autoLine="0" autoPict="0">
                <anchor moveWithCells="1">
                  <from>
                    <xdr:col>0</xdr:col>
                    <xdr:colOff>411480</xdr:colOff>
                    <xdr:row>33</xdr:row>
                    <xdr:rowOff>22860</xdr:rowOff>
                  </from>
                  <to>
                    <xdr:col>0</xdr:col>
                    <xdr:colOff>685800</xdr:colOff>
                    <xdr:row>33</xdr:row>
                    <xdr:rowOff>152400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6"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0" r:id="rId17" name="Check Box 46">
              <controlPr defaultSize="0" autoFill="0" autoLine="0" autoPict="0">
                <anchor moveWithCells="1">
                  <from>
                    <xdr:col>0</xdr:col>
                    <xdr:colOff>411480</xdr:colOff>
                    <xdr:row>14</xdr:row>
                    <xdr:rowOff>22860</xdr:rowOff>
                  </from>
                  <to>
                    <xdr:col>0</xdr:col>
                    <xdr:colOff>685800</xdr:colOff>
                    <xdr:row>14</xdr:row>
                    <xdr:rowOff>152400</xdr:rowOff>
                  </to>
                </anchor>
              </controlPr>
            </control>
          </mc:Choice>
        </mc:AlternateContent>
        <mc:AlternateContent xmlns:mc="http://schemas.openxmlformats.org/markup-compatibility/2006">
          <mc:Choice Requires="x14">
            <control shapeId="31791" r:id="rId18" name="Check Box 47">
              <controlPr defaultSize="0" autoFill="0" autoLine="0" autoPict="0">
                <anchor moveWithCells="1">
                  <from>
                    <xdr:col>0</xdr:col>
                    <xdr:colOff>411480</xdr:colOff>
                    <xdr:row>15</xdr:row>
                    <xdr:rowOff>22860</xdr:rowOff>
                  </from>
                  <to>
                    <xdr:col>0</xdr:col>
                    <xdr:colOff>685800</xdr:colOff>
                    <xdr:row>15</xdr:row>
                    <xdr:rowOff>152400</xdr:rowOff>
                  </to>
                </anchor>
              </controlPr>
            </control>
          </mc:Choice>
        </mc:AlternateContent>
        <mc:AlternateContent xmlns:mc="http://schemas.openxmlformats.org/markup-compatibility/2006">
          <mc:Choice Requires="x14">
            <control shapeId="31792" r:id="rId19" name="Check Box 48">
              <controlPr defaultSize="0" autoFill="0" autoLine="0" autoPict="0">
                <anchor moveWithCells="1">
                  <from>
                    <xdr:col>0</xdr:col>
                    <xdr:colOff>411480</xdr:colOff>
                    <xdr:row>16</xdr:row>
                    <xdr:rowOff>22860</xdr:rowOff>
                  </from>
                  <to>
                    <xdr:col>0</xdr:col>
                    <xdr:colOff>685800</xdr:colOff>
                    <xdr:row>16</xdr:row>
                    <xdr:rowOff>152400</xdr:rowOff>
                  </to>
                </anchor>
              </controlPr>
            </control>
          </mc:Choice>
        </mc:AlternateContent>
        <mc:AlternateContent xmlns:mc="http://schemas.openxmlformats.org/markup-compatibility/2006">
          <mc:Choice Requires="x14">
            <control shapeId="31794" r:id="rId20"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21"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22"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23"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0" r:id="rId24" name="Check Box 56">
              <controlPr defaultSize="0" autoFill="0" autoLine="0" autoPict="0">
                <anchor moveWithCells="1">
                  <from>
                    <xdr:col>4</xdr:col>
                    <xdr:colOff>251460</xdr:colOff>
                    <xdr:row>6</xdr:row>
                    <xdr:rowOff>7620</xdr:rowOff>
                  </from>
                  <to>
                    <xdr:col>4</xdr:col>
                    <xdr:colOff>495300</xdr:colOff>
                    <xdr:row>6</xdr:row>
                    <xdr:rowOff>144780</xdr:rowOff>
                  </to>
                </anchor>
              </controlPr>
            </control>
          </mc:Choice>
        </mc:AlternateContent>
        <mc:AlternateContent xmlns:mc="http://schemas.openxmlformats.org/markup-compatibility/2006">
          <mc:Choice Requires="x14">
            <control shapeId="31802" r:id="rId25" name="Check Box 58">
              <controlPr defaultSize="0" autoFill="0" autoLine="0" autoPict="0">
                <anchor moveWithCells="1">
                  <from>
                    <xdr:col>0</xdr:col>
                    <xdr:colOff>411480</xdr:colOff>
                    <xdr:row>11</xdr:row>
                    <xdr:rowOff>22860</xdr:rowOff>
                  </from>
                  <to>
                    <xdr:col>0</xdr:col>
                    <xdr:colOff>685800</xdr:colOff>
                    <xdr:row>11</xdr:row>
                    <xdr:rowOff>152400</xdr:rowOff>
                  </to>
                </anchor>
              </controlPr>
            </control>
          </mc:Choice>
        </mc:AlternateContent>
        <mc:AlternateContent xmlns:mc="http://schemas.openxmlformats.org/markup-compatibility/2006">
          <mc:Choice Requires="x14">
            <control shapeId="31803" r:id="rId26"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27"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28"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06" r:id="rId29" name="Check Box 62">
              <controlPr defaultSize="0" autoFill="0" autoLine="0" autoPict="0">
                <anchor moveWithCells="1">
                  <from>
                    <xdr:col>0</xdr:col>
                    <xdr:colOff>411480</xdr:colOff>
                    <xdr:row>11</xdr:row>
                    <xdr:rowOff>22860</xdr:rowOff>
                  </from>
                  <to>
                    <xdr:col>0</xdr:col>
                    <xdr:colOff>685800</xdr:colOff>
                    <xdr:row>11</xdr:row>
                    <xdr:rowOff>152400</xdr:rowOff>
                  </to>
                </anchor>
              </controlPr>
            </control>
          </mc:Choice>
        </mc:AlternateContent>
        <mc:AlternateContent xmlns:mc="http://schemas.openxmlformats.org/markup-compatibility/2006">
          <mc:Choice Requires="x14">
            <control shapeId="31807" r:id="rId30" name="Check Box 63">
              <controlPr defaultSize="0" autoFill="0" autoLine="0" autoPict="0">
                <anchor moveWithCells="1">
                  <from>
                    <xdr:col>0</xdr:col>
                    <xdr:colOff>411480</xdr:colOff>
                    <xdr:row>10</xdr:row>
                    <xdr:rowOff>22860</xdr:rowOff>
                  </from>
                  <to>
                    <xdr:col>0</xdr:col>
                    <xdr:colOff>685800</xdr:colOff>
                    <xdr:row>10</xdr:row>
                    <xdr:rowOff>152400</xdr:rowOff>
                  </to>
                </anchor>
              </controlPr>
            </control>
          </mc:Choice>
        </mc:AlternateContent>
        <mc:AlternateContent xmlns:mc="http://schemas.openxmlformats.org/markup-compatibility/2006">
          <mc:Choice Requires="x14">
            <control shapeId="31810" r:id="rId31"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32"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3" r:id="rId33" name="Check Box 69">
              <controlPr defaultSize="0" autoFill="0" autoLine="0" autoPict="0">
                <anchor moveWithCells="1">
                  <from>
                    <xdr:col>0</xdr:col>
                    <xdr:colOff>411480</xdr:colOff>
                    <xdr:row>9</xdr:row>
                    <xdr:rowOff>22860</xdr:rowOff>
                  </from>
                  <to>
                    <xdr:col>0</xdr:col>
                    <xdr:colOff>685800</xdr:colOff>
                    <xdr:row>9</xdr:row>
                    <xdr:rowOff>152400</xdr:rowOff>
                  </to>
                </anchor>
              </controlPr>
            </control>
          </mc:Choice>
        </mc:AlternateContent>
        <mc:AlternateContent xmlns:mc="http://schemas.openxmlformats.org/markup-compatibility/2006">
          <mc:Choice Requires="x14">
            <control shapeId="31815" r:id="rId34" name="Check Box 71">
              <controlPr defaultSize="0" autoFill="0" autoLine="0" autoPict="0">
                <anchor moveWithCells="1">
                  <from>
                    <xdr:col>0</xdr:col>
                    <xdr:colOff>411480</xdr:colOff>
                    <xdr:row>31</xdr:row>
                    <xdr:rowOff>22860</xdr:rowOff>
                  </from>
                  <to>
                    <xdr:col>0</xdr:col>
                    <xdr:colOff>685800</xdr:colOff>
                    <xdr:row>31</xdr:row>
                    <xdr:rowOff>152400</xdr:rowOff>
                  </to>
                </anchor>
              </controlPr>
            </control>
          </mc:Choice>
        </mc:AlternateContent>
        <mc:AlternateContent xmlns:mc="http://schemas.openxmlformats.org/markup-compatibility/2006">
          <mc:Choice Requires="x14">
            <control shapeId="31817" r:id="rId35" name="Check Box 73">
              <controlPr defaultSize="0" autoFill="0" autoLine="0" autoPict="0">
                <anchor moveWithCells="1">
                  <from>
                    <xdr:col>0</xdr:col>
                    <xdr:colOff>411480</xdr:colOff>
                    <xdr:row>13</xdr:row>
                    <xdr:rowOff>22860</xdr:rowOff>
                  </from>
                  <to>
                    <xdr:col>0</xdr:col>
                    <xdr:colOff>685800</xdr:colOff>
                    <xdr:row>13</xdr:row>
                    <xdr:rowOff>152400</xdr:rowOff>
                  </to>
                </anchor>
              </controlPr>
            </control>
          </mc:Choice>
        </mc:AlternateContent>
        <mc:AlternateContent xmlns:mc="http://schemas.openxmlformats.org/markup-compatibility/2006">
          <mc:Choice Requires="x14">
            <control shapeId="31814" r:id="rId36"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819" r:id="rId37" name="Check Box 75">
              <controlPr defaultSize="0" autoFill="0" autoLine="0" autoPict="0">
                <anchor moveWithCells="1">
                  <from>
                    <xdr:col>0</xdr:col>
                    <xdr:colOff>411480</xdr:colOff>
                    <xdr:row>8</xdr:row>
                    <xdr:rowOff>22860</xdr:rowOff>
                  </from>
                  <to>
                    <xdr:col>0</xdr:col>
                    <xdr:colOff>685800</xdr:colOff>
                    <xdr:row>8</xdr:row>
                    <xdr:rowOff>152400</xdr:rowOff>
                  </to>
                </anchor>
              </controlPr>
            </control>
          </mc:Choice>
        </mc:AlternateContent>
        <mc:AlternateContent xmlns:mc="http://schemas.openxmlformats.org/markup-compatibility/2006">
          <mc:Choice Requires="x14">
            <control shapeId="31778" r:id="rId38" name="Check Box 34">
              <controlPr defaultSize="0" autoFill="0" autoLine="0" autoPict="0">
                <anchor moveWithCells="1">
                  <from>
                    <xdr:col>0</xdr:col>
                    <xdr:colOff>411480</xdr:colOff>
                    <xdr:row>25</xdr:row>
                    <xdr:rowOff>22860</xdr:rowOff>
                  </from>
                  <to>
                    <xdr:col>0</xdr:col>
                    <xdr:colOff>685800</xdr:colOff>
                    <xdr:row>25</xdr:row>
                    <xdr:rowOff>152400</xdr:rowOff>
                  </to>
                </anchor>
              </controlPr>
            </control>
          </mc:Choice>
        </mc:AlternateContent>
        <mc:AlternateContent xmlns:mc="http://schemas.openxmlformats.org/markup-compatibility/2006">
          <mc:Choice Requires="x14">
            <control shapeId="31820" r:id="rId39" name="Check Box 76">
              <controlPr defaultSize="0" autoFill="0" autoLine="0" autoPict="0">
                <anchor moveWithCells="1">
                  <from>
                    <xdr:col>0</xdr:col>
                    <xdr:colOff>411480</xdr:colOff>
                    <xdr:row>26</xdr:row>
                    <xdr:rowOff>22860</xdr:rowOff>
                  </from>
                  <to>
                    <xdr:col>0</xdr:col>
                    <xdr:colOff>685800</xdr:colOff>
                    <xdr:row>26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3.2" x14ac:dyDescent="0.25"/>
  <cols>
    <col min="1" max="1" width="16" bestFit="1" customWidth="1"/>
    <col min="2" max="2" width="31.44140625" customWidth="1"/>
    <col min="3" max="3" width="28.21875" customWidth="1"/>
    <col min="4" max="4" width="37.109375" customWidth="1"/>
    <col min="5" max="5" width="29.109375" customWidth="1"/>
    <col min="6" max="6" width="15.5546875" customWidth="1"/>
    <col min="7" max="7" width="18.88671875" bestFit="1" customWidth="1"/>
    <col min="8" max="8" width="11.44140625" bestFit="1" customWidth="1"/>
    <col min="9" max="9" width="14.5546875" bestFit="1" customWidth="1"/>
    <col min="10" max="10" width="18.44140625" bestFit="1" customWidth="1"/>
    <col min="11" max="11" width="27" customWidth="1"/>
    <col min="12" max="12" width="45.6640625" customWidth="1"/>
  </cols>
  <sheetData>
    <row r="1" spans="1:12" ht="316.5" customHeight="1" x14ac:dyDescent="0.25">
      <c r="A1" s="5" t="s">
        <v>127</v>
      </c>
      <c r="B1" s="22" t="s">
        <v>428</v>
      </c>
      <c r="C1" s="5" t="s">
        <v>315</v>
      </c>
      <c r="D1" s="132" t="s">
        <v>431</v>
      </c>
      <c r="E1" s="5"/>
      <c r="F1" s="88"/>
      <c r="G1" s="3" t="s">
        <v>111</v>
      </c>
      <c r="H1" s="4"/>
      <c r="I1" s="2"/>
      <c r="J1" s="5" t="s">
        <v>278</v>
      </c>
      <c r="K1" s="88"/>
      <c r="L1" s="3" t="s">
        <v>410</v>
      </c>
    </row>
    <row r="2" spans="1:12" ht="14.4" x14ac:dyDescent="0.3">
      <c r="A2" s="6" t="s">
        <v>27</v>
      </c>
      <c r="B2" s="137" t="s">
        <v>39</v>
      </c>
      <c r="C2" s="137" t="s">
        <v>41</v>
      </c>
      <c r="D2" s="137" t="s">
        <v>40</v>
      </c>
      <c r="E2" s="137" t="s">
        <v>42</v>
      </c>
      <c r="F2" s="137" t="s">
        <v>43</v>
      </c>
      <c r="G2" s="137" t="s">
        <v>44</v>
      </c>
      <c r="H2" s="137" t="s">
        <v>45</v>
      </c>
      <c r="I2" s="137" t="s">
        <v>46</v>
      </c>
      <c r="J2" s="137" t="s">
        <v>47</v>
      </c>
      <c r="K2" s="137" t="s">
        <v>48</v>
      </c>
      <c r="L2" s="137" t="s">
        <v>77</v>
      </c>
    </row>
    <row r="3" spans="1:12" s="135" customFormat="1" ht="14.4" x14ac:dyDescent="0.25">
      <c r="A3" s="133"/>
      <c r="B3" s="134"/>
      <c r="C3" s="134"/>
      <c r="D3" s="134"/>
      <c r="E3" s="134"/>
      <c r="F3" s="134"/>
      <c r="G3" s="134"/>
      <c r="H3" s="134"/>
      <c r="I3" s="134"/>
      <c r="J3" s="134"/>
      <c r="K3" s="134"/>
      <c r="L3" s="134"/>
    </row>
    <row r="4" spans="1:12" s="135" customFormat="1" ht="14.4" x14ac:dyDescent="0.25">
      <c r="B4" s="136"/>
      <c r="C4" s="134"/>
      <c r="D4" s="136"/>
      <c r="E4" s="134"/>
      <c r="F4" s="134"/>
      <c r="G4" s="134"/>
      <c r="H4" s="134"/>
      <c r="I4" s="134"/>
      <c r="J4" s="134"/>
      <c r="K4" s="134"/>
      <c r="L4" s="134"/>
    </row>
    <row r="5" spans="1:12" s="135" customFormat="1" ht="14.4" x14ac:dyDescent="0.25">
      <c r="B5" s="134"/>
      <c r="C5" s="134"/>
      <c r="D5" s="134"/>
      <c r="E5" s="134"/>
      <c r="F5" s="134"/>
      <c r="G5" s="134"/>
      <c r="H5" s="134"/>
      <c r="I5" s="134"/>
      <c r="J5" s="134"/>
      <c r="K5" s="134"/>
      <c r="L5" s="134"/>
    </row>
    <row r="6" spans="1:12" s="135" customFormat="1" ht="14.4" x14ac:dyDescent="0.25">
      <c r="B6" s="134"/>
      <c r="C6" s="134"/>
      <c r="D6" s="134"/>
      <c r="E6" s="134"/>
      <c r="F6" s="134"/>
      <c r="G6" s="134"/>
      <c r="H6" s="134"/>
      <c r="I6" s="134"/>
      <c r="J6" s="134"/>
      <c r="K6" s="134"/>
      <c r="L6" s="134"/>
    </row>
    <row r="7" spans="1:12" s="135" customFormat="1" ht="14.4" x14ac:dyDescent="0.25">
      <c r="B7" s="134"/>
      <c r="C7" s="134"/>
      <c r="D7" s="134"/>
      <c r="E7" s="134"/>
      <c r="F7" s="134"/>
      <c r="G7" s="134"/>
      <c r="H7" s="134"/>
      <c r="I7" s="134"/>
      <c r="J7" s="134"/>
      <c r="K7" s="134"/>
      <c r="L7" s="134"/>
    </row>
    <row r="8" spans="1:12" s="135" customFormat="1" ht="14.4" x14ac:dyDescent="0.25">
      <c r="B8" s="134"/>
      <c r="C8" s="134"/>
      <c r="D8" s="134"/>
      <c r="E8" s="134"/>
      <c r="F8" s="134"/>
      <c r="G8" s="134"/>
      <c r="H8" s="134"/>
      <c r="I8" s="134"/>
      <c r="J8" s="134"/>
      <c r="K8" s="134"/>
      <c r="L8" s="134"/>
    </row>
    <row r="9" spans="1:12" s="135" customFormat="1" ht="14.4" x14ac:dyDescent="0.25">
      <c r="B9" s="134"/>
      <c r="C9" s="134"/>
      <c r="D9" s="134"/>
      <c r="E9" s="134"/>
      <c r="F9" s="134"/>
      <c r="G9" s="134"/>
      <c r="H9" s="134"/>
      <c r="I9" s="134"/>
      <c r="J9" s="134"/>
      <c r="K9" s="134"/>
      <c r="L9" s="134"/>
    </row>
    <row r="10" spans="1:12" s="135" customFormat="1" ht="14.4" x14ac:dyDescent="0.25">
      <c r="B10" s="134"/>
      <c r="C10" s="134"/>
      <c r="D10" s="134"/>
      <c r="E10" s="134"/>
      <c r="F10" s="134"/>
      <c r="G10" s="134"/>
      <c r="H10" s="134"/>
      <c r="I10" s="134"/>
      <c r="J10" s="134"/>
      <c r="K10" s="134"/>
      <c r="L10" s="134"/>
    </row>
    <row r="11" spans="1:12" s="135" customFormat="1" ht="14.4" x14ac:dyDescent="0.25">
      <c r="B11" s="134"/>
      <c r="C11" s="134"/>
      <c r="D11" s="134"/>
      <c r="E11" s="134"/>
      <c r="F11" s="134"/>
      <c r="G11" s="134"/>
      <c r="H11" s="134"/>
      <c r="I11" s="134"/>
      <c r="J11" s="134"/>
      <c r="K11" s="134"/>
      <c r="L11" s="134"/>
    </row>
    <row r="12" spans="1:12" s="135" customFormat="1" ht="14.4" x14ac:dyDescent="0.25">
      <c r="B12" s="194"/>
      <c r="C12" s="134"/>
      <c r="D12" s="194"/>
      <c r="E12" s="194"/>
      <c r="F12" s="194"/>
      <c r="G12" s="194"/>
      <c r="H12" s="194"/>
      <c r="I12" s="194"/>
      <c r="J12" s="194"/>
      <c r="K12" s="194"/>
      <c r="L12" s="194"/>
    </row>
    <row r="13" spans="1:12" s="135" customFormat="1" ht="14.4" x14ac:dyDescent="0.25">
      <c r="B13" s="194"/>
      <c r="C13" s="134"/>
      <c r="D13" s="194"/>
      <c r="E13" s="194"/>
      <c r="F13" s="194"/>
      <c r="G13" s="194"/>
      <c r="H13" s="194"/>
      <c r="I13" s="194"/>
      <c r="J13" s="194"/>
      <c r="K13" s="194"/>
      <c r="L13" s="194"/>
    </row>
    <row r="14" spans="1:12" s="135" customFormat="1" ht="14.4" x14ac:dyDescent="0.25">
      <c r="B14" s="194"/>
      <c r="C14" s="134"/>
      <c r="D14" s="194"/>
      <c r="E14" s="194"/>
      <c r="F14" s="194"/>
      <c r="G14" s="194"/>
      <c r="H14" s="194"/>
      <c r="I14" s="194"/>
      <c r="J14" s="194"/>
      <c r="K14" s="194"/>
      <c r="L14" s="194"/>
    </row>
    <row r="15" spans="1:12" s="135" customFormat="1" ht="14.4" x14ac:dyDescent="0.25">
      <c r="B15" s="134"/>
      <c r="C15" s="134"/>
      <c r="D15" s="134"/>
      <c r="E15" s="134"/>
      <c r="F15" s="134"/>
      <c r="G15" s="134"/>
      <c r="H15" s="134"/>
      <c r="I15" s="134"/>
      <c r="J15" s="134"/>
      <c r="K15" s="134"/>
      <c r="L15" s="134"/>
    </row>
  </sheetData>
  <sheetProtection algorithmName="SHA-512" hashValue="IQc+WKB2XnWdeq4zBoQaN/BFLjtDyHHzynZiVsXePawJ0AsunWFZtWjX/ReM7MjU/e3YxI4Bh7nk41ss5RRcuQ==" saltValue="axTAHs28NlYm0XmkvmqGug==" spinCount="100000" sheet="1" objects="1" scenarios="1" formatCells="0" formatColumns="0" insertRows="0" selectLockedCells="1"/>
  <printOptions gridLines="1"/>
  <pageMargins left="0.7" right="0.7" top="0.75" bottom="0.75" header="0.3" footer="0.3"/>
  <pageSetup scale="42" orientation="landscape" r:id="rId1"/>
  <headerFooter>
    <oddHeader>&amp;C&amp;"Arial,Bold"DWR WATER RESOURCES DEVELOPMENT GRANT APPLICATION - FALL 2023
&amp;"Arial,Regular"
&amp;"Arial,Bold"Contact Information Sheet</oddHeader>
    <oddFooter>&amp;LRevised: 8/16/23&amp;C3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32701-AAA1-4797-87C7-9CF896973AE9}">
          <x14:formula1>
            <xm:f>'Pull Down Menus'!$B$2:$B$7</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zoomScale="70" zoomScaleNormal="70" zoomScalePageLayoutView="85" workbookViewId="0">
      <selection activeCell="C3" sqref="C3"/>
    </sheetView>
  </sheetViews>
  <sheetFormatPr defaultRowHeight="13.2" x14ac:dyDescent="0.25"/>
  <cols>
    <col min="1" max="1" width="16" bestFit="1" customWidth="1"/>
    <col min="2" max="2" width="40.77734375" customWidth="1"/>
    <col min="3" max="3" width="26.5546875" customWidth="1"/>
    <col min="4" max="4" width="22.33203125" bestFit="1" customWidth="1"/>
    <col min="5" max="5" width="22.33203125" customWidth="1"/>
    <col min="6" max="6" width="18.44140625" bestFit="1" customWidth="1"/>
    <col min="7" max="7" width="13.6640625" bestFit="1" customWidth="1"/>
    <col min="8" max="8" width="15.109375" customWidth="1"/>
    <col min="9" max="9" width="19.88671875" customWidth="1"/>
    <col min="10" max="10" width="23" customWidth="1"/>
    <col min="11" max="11" width="19.44140625" customWidth="1"/>
    <col min="12" max="12" width="22.109375" customWidth="1"/>
    <col min="13" max="13" width="30.44140625" customWidth="1"/>
    <col min="14" max="15" width="23.33203125" bestFit="1" customWidth="1"/>
  </cols>
  <sheetData>
    <row r="1" spans="1:15" ht="142.5" customHeight="1" x14ac:dyDescent="0.25">
      <c r="A1" s="5" t="s">
        <v>127</v>
      </c>
      <c r="B1" s="3" t="s">
        <v>279</v>
      </c>
      <c r="C1" s="5" t="s">
        <v>74</v>
      </c>
      <c r="D1" s="5" t="s">
        <v>290</v>
      </c>
      <c r="E1" s="5" t="s">
        <v>291</v>
      </c>
      <c r="F1" s="5" t="s">
        <v>75</v>
      </c>
      <c r="G1" s="5" t="s">
        <v>103</v>
      </c>
      <c r="H1" s="5" t="s">
        <v>289</v>
      </c>
      <c r="I1" s="5" t="s">
        <v>336</v>
      </c>
      <c r="J1" s="5" t="s">
        <v>339</v>
      </c>
      <c r="M1" s="5" t="s">
        <v>280</v>
      </c>
      <c r="N1" s="5" t="s">
        <v>108</v>
      </c>
      <c r="O1" s="5"/>
    </row>
    <row r="2" spans="1:15" ht="14.4" x14ac:dyDescent="0.3">
      <c r="A2" s="6" t="s">
        <v>27</v>
      </c>
      <c r="B2" s="7" t="s">
        <v>28</v>
      </c>
      <c r="C2" s="7" t="s">
        <v>29</v>
      </c>
      <c r="D2" s="7" t="s">
        <v>110</v>
      </c>
      <c r="E2" s="35" t="s">
        <v>102</v>
      </c>
      <c r="F2" s="7" t="s">
        <v>30</v>
      </c>
      <c r="G2" s="24" t="s">
        <v>50</v>
      </c>
      <c r="H2" s="24" t="s">
        <v>51</v>
      </c>
      <c r="I2" s="53" t="s">
        <v>142</v>
      </c>
      <c r="J2" s="53" t="s">
        <v>337</v>
      </c>
      <c r="K2" s="7" t="s">
        <v>78</v>
      </c>
      <c r="L2" s="52" t="s">
        <v>128</v>
      </c>
      <c r="M2" s="44" t="s">
        <v>120</v>
      </c>
      <c r="N2" s="7" t="s">
        <v>79</v>
      </c>
      <c r="O2" s="7" t="s">
        <v>80</v>
      </c>
    </row>
    <row r="3" spans="1:15" ht="39" customHeight="1" x14ac:dyDescent="0.25">
      <c r="A3" s="4"/>
      <c r="B3" s="21"/>
      <c r="C3" s="21"/>
      <c r="D3" s="254">
        <f>Budget!F46</f>
        <v>0</v>
      </c>
      <c r="E3" s="231">
        <f>Budget!P43</f>
        <v>0</v>
      </c>
      <c r="F3" s="20"/>
      <c r="G3" s="47"/>
      <c r="H3" s="47"/>
      <c r="I3" s="82"/>
      <c r="J3" s="195"/>
      <c r="K3" s="49"/>
      <c r="L3" s="215"/>
      <c r="M3" s="48"/>
      <c r="N3" s="20"/>
      <c r="O3" s="20"/>
    </row>
    <row r="4" spans="1:15" ht="28.8" x14ac:dyDescent="0.3">
      <c r="B4" s="8"/>
      <c r="C4" s="7" t="s">
        <v>31</v>
      </c>
      <c r="D4" s="253" t="s">
        <v>32</v>
      </c>
      <c r="E4" s="9"/>
      <c r="F4" s="9"/>
      <c r="G4" s="9"/>
      <c r="H4" s="9"/>
      <c r="I4" s="9"/>
      <c r="J4" s="9"/>
    </row>
    <row r="5" spans="1:15" ht="72" x14ac:dyDescent="0.3">
      <c r="B5" s="8"/>
      <c r="C5" s="10" t="s">
        <v>34</v>
      </c>
      <c r="D5" s="11" t="s">
        <v>137</v>
      </c>
      <c r="E5" s="36"/>
      <c r="H5" s="9"/>
      <c r="I5" s="9"/>
      <c r="J5" s="9"/>
    </row>
    <row r="6" spans="1:15" ht="57.6" x14ac:dyDescent="0.3">
      <c r="B6" s="145"/>
      <c r="C6" s="10" t="s">
        <v>35</v>
      </c>
      <c r="D6" s="14" t="s">
        <v>36</v>
      </c>
      <c r="E6" s="36"/>
      <c r="F6" s="9"/>
      <c r="G6" s="9"/>
      <c r="H6" s="9"/>
      <c r="I6" s="9"/>
      <c r="J6" s="9"/>
    </row>
    <row r="7" spans="1:15" ht="43.2" x14ac:dyDescent="0.3">
      <c r="B7" s="8"/>
      <c r="C7" s="10" t="s">
        <v>33</v>
      </c>
      <c r="D7" s="11" t="s">
        <v>136</v>
      </c>
      <c r="E7" s="37"/>
      <c r="F7" s="12"/>
      <c r="G7" s="39"/>
      <c r="H7" s="39"/>
      <c r="I7" s="9"/>
      <c r="J7" s="9"/>
    </row>
    <row r="8" spans="1:15" ht="57.6" x14ac:dyDescent="0.3">
      <c r="B8" s="8"/>
      <c r="C8" s="10" t="s">
        <v>37</v>
      </c>
      <c r="D8" s="14" t="s">
        <v>129</v>
      </c>
      <c r="E8" s="38"/>
      <c r="F8" s="13"/>
      <c r="G8" s="39"/>
      <c r="H8" s="39"/>
      <c r="I8" s="9"/>
      <c r="J8" s="9"/>
    </row>
    <row r="9" spans="1:15" ht="43.2" x14ac:dyDescent="0.3">
      <c r="B9" s="8"/>
      <c r="C9" s="8" t="s">
        <v>38</v>
      </c>
      <c r="D9" s="14" t="s">
        <v>316</v>
      </c>
      <c r="E9" s="36"/>
      <c r="F9" s="15"/>
      <c r="G9" s="15"/>
      <c r="H9" s="15"/>
      <c r="I9" s="9"/>
      <c r="J9" s="9"/>
    </row>
    <row r="10" spans="1:15" ht="14.4" x14ac:dyDescent="0.3">
      <c r="B10" s="8"/>
      <c r="E10" s="14"/>
      <c r="F10" s="16"/>
      <c r="G10" s="40"/>
      <c r="H10" s="40"/>
      <c r="I10" s="9"/>
      <c r="J10" s="9"/>
    </row>
    <row r="11" spans="1:15" ht="14.4" x14ac:dyDescent="0.3">
      <c r="A11" s="46" t="s">
        <v>112</v>
      </c>
      <c r="B11" s="8"/>
      <c r="C11" s="228" t="s">
        <v>123</v>
      </c>
      <c r="E11" s="29"/>
      <c r="F11" s="8"/>
      <c r="G11" s="229" t="s">
        <v>107</v>
      </c>
      <c r="H11" s="229" t="s">
        <v>107</v>
      </c>
      <c r="I11" s="54"/>
      <c r="J11" s="196"/>
      <c r="L11" s="229" t="s">
        <v>107</v>
      </c>
      <c r="M11" s="230" t="s">
        <v>265</v>
      </c>
      <c r="N11" s="230" t="s">
        <v>266</v>
      </c>
      <c r="O11" s="230" t="s">
        <v>81</v>
      </c>
    </row>
  </sheetData>
  <sheetProtection algorithmName="SHA-512" hashValue="xxzlBeH0yyvf+/sH2K87nMY0pIUkrnPyyoOM0aYwK7bK2B3DbSXbmGKo/iM/VxwMIIMlWaoI1ZA6kW7kKJ0ytQ==" saltValue="N/Ima+0SbD/8acPy9SkN3g==" spinCount="100000" sheet="1" objects="1" scenarios="1"/>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7" orientation="landscape" r:id="rId8"/>
  <headerFooter>
    <oddHeader>&amp;C&amp;"Arial,Bold"DWR WATER RESOURCES DEVELOPMENT GRANT APPLICATION - FALL 2023
&amp;"Arial,Regular"
&amp;"Arial,Bold"Project Information Sheet</oddHeader>
    <oddFooter>&amp;LRevised: 8/16/23&amp;C4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Menus'!$D$3:$D$7</xm:f>
          </x14:formula1>
          <xm:sqref>C3</xm:sqref>
        </x14:dataValidation>
        <x14:dataValidation type="list" allowBlank="1" showInputMessage="1" showErrorMessage="1" xr:uid="{00000000-0002-0000-0300-000001000000}">
          <x14:formula1>
            <xm:f>'Pull Down Menus'!$D$38:$D$41</xm:f>
          </x14:formula1>
          <xm:sqref>O3</xm:sqref>
        </x14:dataValidation>
        <x14:dataValidation type="list" allowBlank="1" showInputMessage="1" showErrorMessage="1" xr:uid="{00000000-0002-0000-0300-000002000000}">
          <x14:formula1>
            <xm:f>'Pull Down Menus'!$D$19:$D$35</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09375" defaultRowHeight="13.2" x14ac:dyDescent="0.25"/>
  <cols>
    <col min="1" max="1" width="15.109375" customWidth="1"/>
    <col min="2" max="2" width="63.5546875" customWidth="1"/>
    <col min="3" max="3" width="103.109375" customWidth="1"/>
    <col min="4" max="4" width="49.88671875" customWidth="1"/>
  </cols>
  <sheetData>
    <row r="1" spans="1:4" ht="79.2" x14ac:dyDescent="0.25">
      <c r="A1" s="3" t="s">
        <v>127</v>
      </c>
      <c r="B1" s="3" t="s">
        <v>317</v>
      </c>
      <c r="C1" s="3" t="s">
        <v>318</v>
      </c>
      <c r="D1" s="5" t="s">
        <v>224</v>
      </c>
    </row>
    <row r="2" spans="1:4" ht="14.4" x14ac:dyDescent="0.3">
      <c r="A2" s="6" t="s">
        <v>27</v>
      </c>
      <c r="B2" s="45" t="s">
        <v>122</v>
      </c>
      <c r="C2" s="17" t="s">
        <v>257</v>
      </c>
      <c r="D2" s="17" t="s">
        <v>121</v>
      </c>
    </row>
    <row r="3" spans="1:4" ht="321.60000000000002" customHeight="1" x14ac:dyDescent="0.25">
      <c r="A3" s="19"/>
      <c r="B3" s="18"/>
      <c r="C3" s="18"/>
      <c r="D3" s="18"/>
    </row>
    <row r="4" spans="1:4" ht="14.4" x14ac:dyDescent="0.3">
      <c r="C4" s="16"/>
    </row>
    <row r="5" spans="1:4" ht="14.4" x14ac:dyDescent="0.3">
      <c r="C5" s="8"/>
    </row>
    <row r="6" spans="1:4" ht="14.4" x14ac:dyDescent="0.3">
      <c r="C6" s="8"/>
    </row>
    <row r="7" spans="1:4" ht="14.4" x14ac:dyDescent="0.3">
      <c r="C7" s="8"/>
    </row>
    <row r="8" spans="1:4" ht="14.4" x14ac:dyDescent="0.3">
      <c r="C8" s="8"/>
    </row>
    <row r="9" spans="1:4" ht="14.4" x14ac:dyDescent="0.3">
      <c r="C9" s="30"/>
    </row>
    <row r="10" spans="1:4" ht="14.4" x14ac:dyDescent="0.3">
      <c r="C10" s="8"/>
    </row>
    <row r="11" spans="1:4" ht="14.4" x14ac:dyDescent="0.3">
      <c r="C11" s="8"/>
    </row>
    <row r="12" spans="1:4" ht="14.4" x14ac:dyDescent="0.3">
      <c r="C12" s="8"/>
    </row>
    <row r="13" spans="1:4" ht="14.4" x14ac:dyDescent="0.3">
      <c r="C13" s="8"/>
    </row>
    <row r="14" spans="1:4" ht="14.4" x14ac:dyDescent="0.3">
      <c r="C14" s="8"/>
    </row>
    <row r="15" spans="1:4" ht="14.4" x14ac:dyDescent="0.3">
      <c r="C15" s="8"/>
    </row>
    <row r="16" spans="1:4" ht="14.4" x14ac:dyDescent="0.3">
      <c r="C16" s="8"/>
    </row>
    <row r="17" spans="3:3" ht="14.4" x14ac:dyDescent="0.3">
      <c r="C17" s="8"/>
    </row>
    <row r="18" spans="3:3" ht="14.4" x14ac:dyDescent="0.3">
      <c r="C18" s="8"/>
    </row>
    <row r="19" spans="3:3" ht="14.4" x14ac:dyDescent="0.3">
      <c r="C19" s="8"/>
    </row>
    <row r="20" spans="3:3" ht="14.4" x14ac:dyDescent="0.3">
      <c r="C20" s="8"/>
    </row>
    <row r="21" spans="3:3" ht="14.4" x14ac:dyDescent="0.3">
      <c r="C21" s="8"/>
    </row>
    <row r="22" spans="3:3" ht="14.4" x14ac:dyDescent="0.3">
      <c r="C22" s="8"/>
    </row>
    <row r="23" spans="3:3" ht="14.4" x14ac:dyDescent="0.3">
      <c r="C23" s="8"/>
    </row>
    <row r="24" spans="3:3" ht="14.4" x14ac:dyDescent="0.3">
      <c r="C24" s="8"/>
    </row>
    <row r="25" spans="3:3" ht="14.4" x14ac:dyDescent="0.3">
      <c r="C25" s="8"/>
    </row>
    <row r="26" spans="3:3" ht="14.4" x14ac:dyDescent="0.3">
      <c r="C26" s="8"/>
    </row>
    <row r="27" spans="3:3" ht="14.4" x14ac:dyDescent="0.3">
      <c r="C27" s="8"/>
    </row>
    <row r="28" spans="3:3" ht="14.4" x14ac:dyDescent="0.3">
      <c r="C28" s="8"/>
    </row>
  </sheetData>
  <sheetProtection algorithmName="SHA-512" hashValue="2IBpSlj2+Mgf8ZsIqOg6lndl0QqjELmtp5giDJFBTjYKIhgKvG3lRgPSLg6LEaaua0Mcf9Z7Hf5+5dqhTjMb2g==" saltValue="jVlRL+l3bfTICaMNtU/O2w==" spinCount="100000" sheet="1" objects="1" scenarios="1" formatRows="0"/>
  <dataValidations count="3">
    <dataValidation type="textLength" operator="lessThanOrEqual" allowBlank="1" showInputMessage="1" showErrorMessage="1" error="Narrative cannot exceed 1,500 characters!" sqref="C3" xr:uid="{00000000-0002-0000-0400-000000000000}">
      <formula1>2000</formula1>
    </dataValidation>
    <dataValidation type="textLength" operator="lessThanOrEqual" allowBlank="1" showInputMessage="1" showErrorMessage="1" error="Scope cannot exceed 500 characters!" sqref="B3" xr:uid="{00000000-0002-0000-0400-000001000000}">
      <formula1>750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FALL 2023
&amp;"Arial,Regular"
&amp;"Arial,Bold"Project Narrative Sheet</oddHeader>
    <oddFooter>&amp;LRevised: 8/16/23&amp;C5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5"/>
  <sheetViews>
    <sheetView zoomScale="70" zoomScaleNormal="70" zoomScalePageLayoutView="70" workbookViewId="0">
      <selection activeCell="B3" sqref="B3"/>
    </sheetView>
  </sheetViews>
  <sheetFormatPr defaultColWidth="9.109375" defaultRowHeight="13.2" x14ac:dyDescent="0.25"/>
  <cols>
    <col min="1" max="1" width="15.5546875" customWidth="1"/>
    <col min="2" max="2" width="43.88671875" customWidth="1"/>
    <col min="3" max="3" width="30.33203125" customWidth="1"/>
    <col min="4" max="4" width="24.21875" style="165" customWidth="1"/>
    <col min="5" max="5" width="22" customWidth="1"/>
    <col min="6" max="6" width="72.77734375" customWidth="1"/>
  </cols>
  <sheetData>
    <row r="1" spans="1:1019" ht="71.400000000000006" customHeight="1" x14ac:dyDescent="0.25">
      <c r="A1" s="5" t="s">
        <v>127</v>
      </c>
      <c r="B1" s="5" t="s">
        <v>292</v>
      </c>
      <c r="C1" s="22" t="s">
        <v>406</v>
      </c>
      <c r="D1" s="5" t="s">
        <v>281</v>
      </c>
      <c r="E1" s="5" t="s">
        <v>298</v>
      </c>
      <c r="F1" s="22" t="s">
        <v>259</v>
      </c>
    </row>
    <row r="2" spans="1:1019" ht="14.4" x14ac:dyDescent="0.3">
      <c r="A2" s="6" t="s">
        <v>27</v>
      </c>
      <c r="B2" s="24" t="s">
        <v>52</v>
      </c>
      <c r="C2" s="24" t="s">
        <v>249</v>
      </c>
      <c r="D2" s="51" t="s">
        <v>50</v>
      </c>
      <c r="E2" s="24" t="s">
        <v>51</v>
      </c>
      <c r="F2" s="24" t="s">
        <v>77</v>
      </c>
    </row>
    <row r="3" spans="1:1019" ht="14.4" x14ac:dyDescent="0.25">
      <c r="A3" s="4"/>
      <c r="B3" s="142"/>
      <c r="C3" s="160"/>
      <c r="D3" s="162"/>
      <c r="E3" s="162"/>
      <c r="F3" s="149"/>
    </row>
    <row r="4" spans="1:1019" ht="14.4" x14ac:dyDescent="0.25">
      <c r="A4" s="156"/>
      <c r="B4" s="142"/>
      <c r="C4" s="160"/>
      <c r="D4" s="162"/>
      <c r="E4" s="162"/>
      <c r="F4" s="149"/>
    </row>
    <row r="5" spans="1:1019" s="144" customFormat="1" ht="14.4" x14ac:dyDescent="0.25">
      <c r="A5" s="156"/>
      <c r="B5" s="142"/>
      <c r="C5" s="160"/>
      <c r="D5" s="162"/>
      <c r="E5" s="162"/>
      <c r="F5" s="149"/>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row>
    <row r="6" spans="1:1019" s="144" customFormat="1" ht="14.4" x14ac:dyDescent="0.25">
      <c r="A6" s="156"/>
      <c r="B6" s="142"/>
      <c r="C6" s="160"/>
      <c r="D6" s="162"/>
      <c r="E6" s="162"/>
      <c r="F6" s="149"/>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row>
    <row r="7" spans="1:1019" s="144" customFormat="1" ht="14.4" x14ac:dyDescent="0.25">
      <c r="A7" s="156"/>
      <c r="B7" s="142"/>
      <c r="C7" s="160"/>
      <c r="D7" s="162"/>
      <c r="E7" s="162"/>
      <c r="F7" s="149"/>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row>
    <row r="8" spans="1:1019" s="144" customFormat="1" ht="14.4" x14ac:dyDescent="0.25">
      <c r="A8" s="157"/>
      <c r="B8" s="142"/>
      <c r="C8" s="160"/>
      <c r="D8" s="163"/>
      <c r="E8" s="163"/>
      <c r="F8" s="15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row>
    <row r="9" spans="1:1019" s="144" customFormat="1" ht="14.4" x14ac:dyDescent="0.25">
      <c r="A9" s="156"/>
      <c r="B9" s="142"/>
      <c r="C9" s="160"/>
      <c r="D9" s="162"/>
      <c r="E9" s="162"/>
      <c r="F9" s="14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row>
    <row r="10" spans="1:1019" s="144" customFormat="1" ht="14.4" x14ac:dyDescent="0.25">
      <c r="A10" s="156"/>
      <c r="B10" s="142"/>
      <c r="C10" s="160"/>
      <c r="D10" s="162"/>
      <c r="E10" s="162"/>
      <c r="F10" s="149"/>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row>
    <row r="11" spans="1:1019" s="144" customFormat="1" ht="14.4" x14ac:dyDescent="0.25">
      <c r="A11" s="157"/>
      <c r="B11" s="159"/>
      <c r="C11" s="161"/>
      <c r="D11" s="163"/>
      <c r="E11" s="163"/>
      <c r="F11" s="149"/>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row>
    <row r="12" spans="1:1019" s="144" customFormat="1" ht="14.4" x14ac:dyDescent="0.25">
      <c r="A12" s="157"/>
      <c r="B12" s="159"/>
      <c r="C12" s="161"/>
      <c r="D12" s="163"/>
      <c r="E12" s="163"/>
      <c r="F12" s="149"/>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row>
    <row r="13" spans="1:1019" s="144" customFormat="1" ht="14.4" x14ac:dyDescent="0.3">
      <c r="A13" s="32"/>
      <c r="B13" s="32"/>
      <c r="C13" s="232"/>
      <c r="D13" s="233"/>
      <c r="E13" s="23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row>
    <row r="14" spans="1:1019" ht="14.4" x14ac:dyDescent="0.3">
      <c r="A14" s="32"/>
      <c r="B14" s="50" t="s">
        <v>139</v>
      </c>
      <c r="C14" s="50" t="s">
        <v>52</v>
      </c>
      <c r="D14" s="78" t="s">
        <v>249</v>
      </c>
      <c r="E14" s="50" t="s">
        <v>250</v>
      </c>
      <c r="F14" s="24" t="s">
        <v>145</v>
      </c>
    </row>
    <row r="15" spans="1:1019" ht="118.8" x14ac:dyDescent="0.25">
      <c r="B15" s="60" t="s">
        <v>144</v>
      </c>
      <c r="C15" s="59" t="s">
        <v>37</v>
      </c>
      <c r="D15" s="56" t="s">
        <v>143</v>
      </c>
      <c r="E15" s="62" t="s">
        <v>65</v>
      </c>
      <c r="F15" s="22" t="s">
        <v>401</v>
      </c>
    </row>
    <row r="16" spans="1:1019" ht="65.400000000000006" customHeight="1" x14ac:dyDescent="0.25">
      <c r="B16" s="60" t="s">
        <v>34</v>
      </c>
      <c r="C16" s="59" t="s">
        <v>402</v>
      </c>
      <c r="D16" s="56" t="s">
        <v>242</v>
      </c>
      <c r="E16" s="62" t="s">
        <v>403</v>
      </c>
      <c r="F16" s="22" t="s">
        <v>404</v>
      </c>
    </row>
    <row r="17" spans="2:6" ht="43.2" customHeight="1" x14ac:dyDescent="0.25">
      <c r="B17" s="60" t="s">
        <v>34</v>
      </c>
      <c r="C17" s="59" t="s">
        <v>341</v>
      </c>
      <c r="D17" s="56" t="s">
        <v>251</v>
      </c>
      <c r="E17" s="62" t="s">
        <v>57</v>
      </c>
      <c r="F17" s="22" t="s">
        <v>405</v>
      </c>
    </row>
    <row r="18" spans="2:6" ht="52.8" x14ac:dyDescent="0.25">
      <c r="B18" s="60" t="s">
        <v>34</v>
      </c>
      <c r="C18" s="59" t="s">
        <v>60</v>
      </c>
      <c r="D18" s="56" t="s">
        <v>320</v>
      </c>
      <c r="E18" s="62" t="s">
        <v>54</v>
      </c>
      <c r="F18" s="22" t="s">
        <v>319</v>
      </c>
    </row>
    <row r="19" spans="2:6" ht="66.599999999999994" customHeight="1" x14ac:dyDescent="0.25">
      <c r="B19" s="60" t="s">
        <v>34</v>
      </c>
      <c r="C19" s="59" t="s">
        <v>146</v>
      </c>
      <c r="D19" s="234" t="s">
        <v>352</v>
      </c>
      <c r="E19" s="62" t="s">
        <v>253</v>
      </c>
      <c r="F19" s="22" t="s">
        <v>340</v>
      </c>
    </row>
    <row r="20" spans="2:6" ht="105.6" x14ac:dyDescent="0.25">
      <c r="B20" s="60" t="s">
        <v>34</v>
      </c>
      <c r="C20" s="59" t="s">
        <v>248</v>
      </c>
      <c r="D20" s="56" t="s">
        <v>59</v>
      </c>
      <c r="E20" s="62" t="s">
        <v>57</v>
      </c>
      <c r="F20" s="22" t="s">
        <v>408</v>
      </c>
    </row>
    <row r="21" spans="2:6" ht="58.2" customHeight="1" x14ac:dyDescent="0.25">
      <c r="B21" s="80" t="s">
        <v>35</v>
      </c>
      <c r="C21" s="81" t="s">
        <v>200</v>
      </c>
      <c r="D21" s="143" t="s">
        <v>247</v>
      </c>
      <c r="E21" s="62" t="s">
        <v>246</v>
      </c>
      <c r="F21" s="22" t="s">
        <v>321</v>
      </c>
    </row>
    <row r="22" spans="2:6" ht="78.599999999999994" customHeight="1" x14ac:dyDescent="0.25">
      <c r="B22" s="60" t="s">
        <v>35</v>
      </c>
      <c r="C22" s="59" t="s">
        <v>243</v>
      </c>
      <c r="D22" s="56" t="s">
        <v>62</v>
      </c>
      <c r="E22" s="62" t="s">
        <v>63</v>
      </c>
      <c r="F22" s="164" t="s">
        <v>322</v>
      </c>
    </row>
    <row r="23" spans="2:6" ht="28.8" x14ac:dyDescent="0.25">
      <c r="B23" s="60" t="s">
        <v>35</v>
      </c>
      <c r="C23" s="59" t="s">
        <v>61</v>
      </c>
      <c r="D23" s="56" t="s">
        <v>100</v>
      </c>
      <c r="E23" s="62" t="s">
        <v>55</v>
      </c>
      <c r="F23" s="22" t="s">
        <v>308</v>
      </c>
    </row>
    <row r="24" spans="2:6" ht="76.8" customHeight="1" x14ac:dyDescent="0.25">
      <c r="B24" s="60" t="s">
        <v>33</v>
      </c>
      <c r="C24" s="59" t="s">
        <v>58</v>
      </c>
      <c r="D24" s="56" t="s">
        <v>239</v>
      </c>
      <c r="E24" s="62" t="s">
        <v>252</v>
      </c>
      <c r="F24" s="22" t="s">
        <v>407</v>
      </c>
    </row>
    <row r="25" spans="2:6" ht="46.8" customHeight="1" x14ac:dyDescent="0.25">
      <c r="B25" s="60" t="s">
        <v>33</v>
      </c>
      <c r="C25" s="59" t="s">
        <v>126</v>
      </c>
      <c r="D25" s="56" t="s">
        <v>124</v>
      </c>
      <c r="E25" s="62" t="s">
        <v>125</v>
      </c>
      <c r="F25" s="22" t="s">
        <v>323</v>
      </c>
    </row>
    <row r="26" spans="2:6" x14ac:dyDescent="0.25">
      <c r="D26"/>
    </row>
    <row r="27" spans="2:6" x14ac:dyDescent="0.25">
      <c r="D27"/>
    </row>
    <row r="28" spans="2:6" x14ac:dyDescent="0.25">
      <c r="D28"/>
    </row>
    <row r="29" spans="2:6" x14ac:dyDescent="0.25">
      <c r="D29"/>
    </row>
    <row r="30" spans="2:6" x14ac:dyDescent="0.25">
      <c r="D30"/>
    </row>
    <row r="31" spans="2:6" x14ac:dyDescent="0.25">
      <c r="D31"/>
    </row>
    <row r="32" spans="2:6" ht="14.4" x14ac:dyDescent="0.3">
      <c r="B32" s="138"/>
      <c r="C32" s="139"/>
      <c r="D32" s="140"/>
      <c r="E32" s="139"/>
    </row>
    <row r="33" spans="2:5" ht="14.4" x14ac:dyDescent="0.3">
      <c r="B33" s="141"/>
      <c r="C33" s="139"/>
      <c r="D33" s="140"/>
      <c r="E33" s="139"/>
    </row>
    <row r="34" spans="2:5" ht="14.4" x14ac:dyDescent="0.3">
      <c r="B34" s="141"/>
      <c r="C34" s="139"/>
      <c r="D34" s="140"/>
      <c r="E34" s="139"/>
    </row>
    <row r="35" spans="2:5" ht="14.4" x14ac:dyDescent="0.3">
      <c r="B35" s="141"/>
      <c r="C35" s="139"/>
      <c r="D35" s="140"/>
      <c r="E35" s="139"/>
    </row>
    <row r="36" spans="2:5" ht="14.4" x14ac:dyDescent="0.3">
      <c r="B36" s="141"/>
      <c r="C36" s="139"/>
      <c r="D36" s="140"/>
      <c r="E36" s="139"/>
    </row>
    <row r="37" spans="2:5" ht="14.4" x14ac:dyDescent="0.3">
      <c r="B37" s="141"/>
      <c r="C37" s="139"/>
      <c r="D37" s="140"/>
      <c r="E37" s="139"/>
    </row>
    <row r="38" spans="2:5" ht="14.4" x14ac:dyDescent="0.3">
      <c r="B38" s="141"/>
      <c r="C38" s="139"/>
      <c r="D38" s="140"/>
      <c r="E38" s="139"/>
    </row>
    <row r="39" spans="2:5" ht="14.4" x14ac:dyDescent="0.3">
      <c r="B39" s="141"/>
      <c r="C39" s="139"/>
      <c r="D39" s="140"/>
      <c r="E39" s="139"/>
    </row>
    <row r="40" spans="2:5" ht="14.4" x14ac:dyDescent="0.3">
      <c r="B40" s="141"/>
      <c r="C40" s="139"/>
      <c r="D40" s="140"/>
      <c r="E40" s="139"/>
    </row>
    <row r="41" spans="2:5" ht="14.4" x14ac:dyDescent="0.3">
      <c r="B41" s="141"/>
      <c r="C41" s="139"/>
      <c r="D41" s="140"/>
      <c r="E41" s="139"/>
    </row>
    <row r="42" spans="2:5" ht="14.4" x14ac:dyDescent="0.3">
      <c r="B42" s="141"/>
      <c r="C42" s="139"/>
      <c r="D42" s="140"/>
      <c r="E42" s="139"/>
    </row>
    <row r="43" spans="2:5" ht="14.4" x14ac:dyDescent="0.3">
      <c r="B43" s="141"/>
      <c r="C43" s="139"/>
      <c r="D43" s="140"/>
      <c r="E43" s="139"/>
    </row>
    <row r="44" spans="2:5" ht="14.4" x14ac:dyDescent="0.3">
      <c r="B44" s="141"/>
      <c r="C44" s="139"/>
      <c r="D44" s="140"/>
      <c r="E44" s="139"/>
    </row>
    <row r="45" spans="2:5" ht="14.4" x14ac:dyDescent="0.3">
      <c r="B45" s="141"/>
      <c r="C45" s="139"/>
      <c r="D45" s="140"/>
      <c r="E45" s="139"/>
    </row>
    <row r="46" spans="2:5" ht="14.4" x14ac:dyDescent="0.3">
      <c r="B46" s="141"/>
      <c r="C46" s="139"/>
      <c r="D46" s="140"/>
      <c r="E46" s="139"/>
    </row>
    <row r="67" spans="18:18" x14ac:dyDescent="0.25">
      <c r="R67" s="1"/>
    </row>
    <row r="68" spans="18:18" x14ac:dyDescent="0.25">
      <c r="R68" s="1"/>
    </row>
    <row r="69" spans="18:18" x14ac:dyDescent="0.25">
      <c r="R69" s="1"/>
    </row>
    <row r="70" spans="18:18" x14ac:dyDescent="0.25">
      <c r="R70" s="1"/>
    </row>
    <row r="75" spans="18:18" x14ac:dyDescent="0.25">
      <c r="R75" s="1"/>
    </row>
  </sheetData>
  <sheetProtection algorithmName="SHA-512" hashValue="AvtqEnZ91YOe/Fo8/mysJQhItMZajuAmEbwwZcA9HqdZYOHdMF8W5EIurX/zLmgaqRZeRShEoP1mmC35fuFayA==" saltValue="g8zxs9TobQKTHS7V6IcNJQ==" spinCount="100000" sheet="1" objects="1" scenarios="1" insertRows="0"/>
  <sortState xmlns:xlrd2="http://schemas.microsoft.com/office/spreadsheetml/2017/richdata2" ref="C14:E28">
    <sortCondition ref="C14:C28"/>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54" orientation="landscape" r:id="rId1"/>
  <headerFooter>
    <oddHeader>&amp;C&amp;"Arial,Bold"DWR WATER RESOURCES DEVELOPMENT GRANT APPLICATION - FALL 2023
&amp;"Arial,Regular"
&amp;"Arial,Bold"Treatments Sheet</oddHeader>
    <oddFooter>&amp;LRevised: 8/16/23&amp;C6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'Pull Down Menus'!$G$2:$G$28</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zoomScalePageLayoutView="55" workbookViewId="0">
      <selection activeCell="B3" sqref="B3"/>
    </sheetView>
  </sheetViews>
  <sheetFormatPr defaultColWidth="9.109375" defaultRowHeight="13.2" x14ac:dyDescent="0.25"/>
  <cols>
    <col min="1" max="1" width="23" customWidth="1"/>
    <col min="2" max="2" width="47.33203125" customWidth="1"/>
    <col min="3" max="3" width="45.5546875" customWidth="1"/>
    <col min="4" max="4" width="58.21875" customWidth="1"/>
    <col min="5" max="5" width="54.88671875" customWidth="1"/>
    <col min="6" max="6" width="39.5546875" customWidth="1"/>
    <col min="7" max="7" width="35.77734375" customWidth="1"/>
    <col min="8" max="8" width="53.6640625" customWidth="1"/>
  </cols>
  <sheetData>
    <row r="1" spans="1:8" x14ac:dyDescent="0.25">
      <c r="A1" s="23" t="s">
        <v>26</v>
      </c>
      <c r="B1" s="34" t="s">
        <v>101</v>
      </c>
    </row>
    <row r="2" spans="1:8" ht="14.4" x14ac:dyDescent="0.3">
      <c r="A2" s="6" t="s">
        <v>27</v>
      </c>
      <c r="B2" s="25" t="s">
        <v>147</v>
      </c>
      <c r="C2" s="25" t="s">
        <v>296</v>
      </c>
      <c r="D2" s="25" t="s">
        <v>297</v>
      </c>
      <c r="E2" s="25" t="s">
        <v>109</v>
      </c>
      <c r="F2" s="41" t="s">
        <v>114</v>
      </c>
      <c r="G2" s="41" t="s">
        <v>115</v>
      </c>
      <c r="H2" s="41" t="s">
        <v>116</v>
      </c>
    </row>
    <row r="3" spans="1:8" s="87" customFormat="1" ht="329.25" customHeight="1" x14ac:dyDescent="0.25">
      <c r="A3" s="19"/>
      <c r="B3" s="86"/>
      <c r="C3" s="86"/>
      <c r="D3" s="86"/>
      <c r="E3" s="86"/>
      <c r="F3" s="86"/>
      <c r="G3" s="86"/>
      <c r="H3" s="86"/>
    </row>
    <row r="4" spans="1:8" ht="201.6" customHeight="1" x14ac:dyDescent="0.25">
      <c r="A4" s="19" t="s">
        <v>71</v>
      </c>
      <c r="B4" s="26" t="s">
        <v>262</v>
      </c>
      <c r="C4" s="26" t="s">
        <v>455</v>
      </c>
      <c r="D4" s="26" t="s">
        <v>409</v>
      </c>
      <c r="E4" s="26" t="s">
        <v>444</v>
      </c>
      <c r="F4" s="42" t="s">
        <v>327</v>
      </c>
      <c r="G4" s="42" t="s">
        <v>324</v>
      </c>
      <c r="H4" s="43" t="s">
        <v>118</v>
      </c>
    </row>
    <row r="5" spans="1:8" ht="186" customHeight="1" x14ac:dyDescent="0.25">
      <c r="A5" s="19" t="s">
        <v>72</v>
      </c>
      <c r="B5" s="27" t="s">
        <v>133</v>
      </c>
      <c r="C5" s="27" t="s">
        <v>154</v>
      </c>
      <c r="D5" s="27" t="s">
        <v>294</v>
      </c>
      <c r="E5" s="27" t="s">
        <v>155</v>
      </c>
      <c r="F5" s="42" t="s">
        <v>134</v>
      </c>
      <c r="G5" s="42" t="s">
        <v>117</v>
      </c>
      <c r="H5" s="42" t="s">
        <v>119</v>
      </c>
    </row>
    <row r="6" spans="1:8" ht="14.4" x14ac:dyDescent="0.3">
      <c r="A6" s="271" t="s">
        <v>367</v>
      </c>
      <c r="B6" s="205" t="s">
        <v>56</v>
      </c>
      <c r="C6" s="204" t="s">
        <v>446</v>
      </c>
      <c r="D6" s="204" t="s">
        <v>334</v>
      </c>
      <c r="E6" s="204" t="s">
        <v>325</v>
      </c>
      <c r="F6" s="267" t="s">
        <v>474</v>
      </c>
      <c r="G6" s="264" t="s">
        <v>471</v>
      </c>
      <c r="H6" s="268" t="s">
        <v>475</v>
      </c>
    </row>
    <row r="7" spans="1:8" ht="14.4" x14ac:dyDescent="0.3">
      <c r="A7" s="272"/>
      <c r="B7" s="204" t="s">
        <v>152</v>
      </c>
      <c r="C7" s="204" t="s">
        <v>332</v>
      </c>
      <c r="D7" s="204" t="s">
        <v>353</v>
      </c>
      <c r="E7" s="204" t="s">
        <v>326</v>
      </c>
      <c r="F7" s="235"/>
      <c r="G7" s="264" t="s">
        <v>472</v>
      </c>
      <c r="H7" s="236"/>
    </row>
    <row r="8" spans="1:8" ht="14.4" x14ac:dyDescent="0.3">
      <c r="A8" s="272"/>
      <c r="B8" s="205" t="s">
        <v>263</v>
      </c>
      <c r="C8" s="204" t="s">
        <v>274</v>
      </c>
      <c r="D8" s="204" t="s">
        <v>295</v>
      </c>
      <c r="E8" s="204" t="s">
        <v>365</v>
      </c>
      <c r="F8" s="235"/>
      <c r="G8" s="265" t="s">
        <v>368</v>
      </c>
      <c r="H8" s="236"/>
    </row>
    <row r="9" spans="1:8" ht="14.4" x14ac:dyDescent="0.3">
      <c r="A9" s="272"/>
      <c r="B9" s="204"/>
      <c r="C9" s="204" t="s">
        <v>273</v>
      </c>
      <c r="D9" s="204" t="s">
        <v>272</v>
      </c>
      <c r="E9" s="204" t="s">
        <v>366</v>
      </c>
      <c r="F9" s="235"/>
      <c r="G9" s="266" t="s">
        <v>309</v>
      </c>
      <c r="H9" s="236"/>
    </row>
    <row r="10" spans="1:8" ht="14.4" x14ac:dyDescent="0.3">
      <c r="A10" s="272"/>
      <c r="B10" s="204"/>
      <c r="C10" s="204" t="s">
        <v>333</v>
      </c>
      <c r="D10" s="205" t="s">
        <v>263</v>
      </c>
      <c r="E10" s="235"/>
      <c r="F10" s="235"/>
      <c r="G10" s="265" t="s">
        <v>473</v>
      </c>
      <c r="H10" s="236"/>
    </row>
    <row r="11" spans="1:8" ht="14.4" x14ac:dyDescent="0.3">
      <c r="A11" s="272"/>
      <c r="B11" s="204"/>
      <c r="C11" s="204" t="s">
        <v>264</v>
      </c>
      <c r="D11" s="205"/>
      <c r="E11" s="235"/>
      <c r="F11" s="235"/>
      <c r="G11" s="235"/>
      <c r="H11" s="236"/>
    </row>
    <row r="12" spans="1:8" ht="14.4" x14ac:dyDescent="0.3">
      <c r="A12" s="273"/>
      <c r="B12" s="204"/>
      <c r="C12" s="205" t="s">
        <v>450</v>
      </c>
      <c r="D12" s="205"/>
      <c r="E12" s="235"/>
      <c r="F12" s="235"/>
      <c r="G12" s="235"/>
      <c r="H12" s="236"/>
    </row>
  </sheetData>
  <sheetProtection algorithmName="SHA-512" hashValue="WiMLTM/WnY1IymiN3BDgAXHmxefVA4/f/+yWy53QDLyxr1JJr6anW4OW40f9e3TbkDpeLmgQ69J8NXt4iIDAwg==" saltValue="jMzTLHpZu/EUpEpL5Hd6cg==" spinCount="100000" sheet="1" formatRows="0"/>
  <sortState xmlns:xlrd2="http://schemas.microsoft.com/office/spreadsheetml/2017/richdata2" ref="G6:G10">
    <sortCondition ref="G6:G10"/>
  </sortState>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B7" r:id="rId6" xr:uid="{00000000-0004-0000-0600-000008000000}"/>
    <hyperlink ref="B8" r:id="rId7" xr:uid="{31C27F65-1685-4E8D-A96B-F43F0BFB0C5D}"/>
    <hyperlink ref="D9" r:id="rId8" location="!/vizhome/GreenInfrastructureBenefits/GITool" xr:uid="{FD67575D-8422-4136-AA7C-1922CCC01911}"/>
    <hyperlink ref="C8" r:id="rId9" xr:uid="{DB1CB299-FD00-4E86-9862-9E99B4F92AA7}"/>
    <hyperlink ref="C9" r:id="rId10" xr:uid="{4013A19B-0FC1-4B2E-9CCC-A381CE149454}"/>
    <hyperlink ref="E6" r:id="rId11" xr:uid="{E0CDAA34-3CA8-459F-A52B-FD7C308DC5F1}"/>
    <hyperlink ref="E7" r:id="rId12" xr:uid="{A9E8B463-EAA8-41D2-93DD-69E2704CD147}"/>
    <hyperlink ref="C7" r:id="rId13" xr:uid="{7A39D397-00DA-41C6-9B0E-1BE3172632C4}"/>
    <hyperlink ref="C10" r:id="rId14" xr:uid="{C70EF2D2-56F4-4A53-9FA9-2D9E6CA6C3D4}"/>
    <hyperlink ref="D6" r:id="rId15" xr:uid="{E36CDBEC-336B-4631-8621-37829DAAAEEB}"/>
    <hyperlink ref="D7" r:id="rId16" xr:uid="{E188530E-A080-4B15-B5F9-2B7D832EBA81}"/>
    <hyperlink ref="E9" r:id="rId17" display="NC WRC Green Growth Toolbox (Sections 3-5)" xr:uid="{05FB1F8D-DE6D-4C4F-9F9A-960CC38D5D3A}"/>
    <hyperlink ref="C6" r:id="rId18" xr:uid="{62DF171E-D566-4FC0-A5AB-210BE474807C}"/>
    <hyperlink ref="C12" r:id="rId19" xr:uid="{F81EC39D-0036-4E6A-AED9-CEC7ABD5ED27}"/>
    <hyperlink ref="G10" r:id="rId20" xr:uid="{492F3F00-06A9-4E30-A598-7CE7A3F842F0}"/>
    <hyperlink ref="G9" r:id="rId21" xr:uid="{C54B04FD-8151-4F9B-9EB5-D532E50EF9C1}"/>
    <hyperlink ref="G8" r:id="rId22" xr:uid="{32FFE52B-887B-4CFB-BE28-AC48E35D8980}"/>
    <hyperlink ref="G6" r:id="rId23" xr:uid="{7BC51151-6708-465D-9EAE-34BF394D6D78}"/>
    <hyperlink ref="G7" r:id="rId24" location="3/33.47/-97.5" xr:uid="{7A74475E-6E8E-4A43-84C8-B4DFEF71497D}"/>
    <hyperlink ref="F6" r:id="rId25" display="https://www.ncarcog.com/regional-councils/" xr:uid="{9956A8A3-8C73-4C57-BE12-D6444EA03FDB}"/>
    <hyperlink ref="H6" r:id="rId26" xr:uid="{53F24004-3956-47BF-96D6-6D254058EA86}"/>
  </hyperlinks>
  <printOptions gridLines="1"/>
  <pageMargins left="0.7" right="0.7" top="0.75" bottom="0.75" header="0.3" footer="0.3"/>
  <pageSetup scale="35" orientation="landscape" r:id="rId27"/>
  <headerFooter>
    <oddHeader>&amp;C&amp;"Arial,Bold"DWR WATER RESOURCES DEVELOPMENT GRANT APPLICATION - FALL 2023
&amp;"Arial,Regular"
&amp;"Arial,Bold"Benefits &amp; Evaluation Criteria</oddHeader>
    <oddFooter>&amp;LRevised: 8/16/23&amp;C&amp;P</oddFooter>
  </headerFooter>
  <legacyDrawing r:id="rId2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3.2" x14ac:dyDescent="0.25"/>
  <cols>
    <col min="1" max="1" width="2.5546875" style="166" customWidth="1"/>
    <col min="2" max="2" width="10.109375" style="166" customWidth="1"/>
    <col min="3" max="3" width="6.6640625" style="166" customWidth="1"/>
    <col min="4" max="4" width="10.44140625" style="167" customWidth="1"/>
    <col min="5" max="5" width="13.44140625" style="167" customWidth="1"/>
    <col min="6" max="6" width="14.5546875" style="167" customWidth="1"/>
    <col min="7" max="7" width="7.6640625" style="167" customWidth="1"/>
    <col min="8" max="8" width="8.33203125" style="167" customWidth="1"/>
    <col min="9" max="10" width="7.6640625" style="167" customWidth="1"/>
    <col min="11" max="11" width="14.6640625" style="167" customWidth="1"/>
    <col min="12" max="12" width="7" style="167" customWidth="1"/>
    <col min="13" max="13" width="12.6640625" style="167" customWidth="1"/>
    <col min="14" max="14" width="9.6640625" style="167" customWidth="1"/>
    <col min="15" max="15" width="8.33203125" style="167" customWidth="1"/>
    <col min="16" max="16" width="9.109375" style="167" customWidth="1"/>
    <col min="17" max="17" width="12.5546875" style="166" customWidth="1"/>
    <col min="18" max="18" width="5.44140625" style="166" customWidth="1"/>
    <col min="19" max="19" width="8.88671875" style="166"/>
    <col min="20" max="20" width="109.6640625" style="166" customWidth="1"/>
    <col min="21" max="21" width="8.88671875" style="166"/>
    <col min="22" max="22" width="35.109375" style="166" customWidth="1"/>
    <col min="23" max="23" width="26.33203125" style="166" customWidth="1"/>
    <col min="24" max="24" width="13" style="166" customWidth="1"/>
    <col min="25" max="25" width="18.88671875" style="166" customWidth="1"/>
    <col min="26" max="26" width="16.77734375" style="166" customWidth="1"/>
    <col min="27" max="27" width="32.44140625" style="166" customWidth="1"/>
    <col min="28" max="16384" width="8.88671875" style="166"/>
  </cols>
  <sheetData>
    <row r="1" spans="2:27" ht="13.8" thickBot="1" x14ac:dyDescent="0.3"/>
    <row r="2" spans="2:27" x14ac:dyDescent="0.25">
      <c r="B2" s="168"/>
      <c r="C2" s="169"/>
      <c r="D2" s="170"/>
      <c r="E2" s="170"/>
      <c r="F2" s="170"/>
      <c r="G2" s="170"/>
      <c r="H2" s="170"/>
      <c r="I2" s="170"/>
      <c r="J2" s="170"/>
      <c r="K2" s="170"/>
      <c r="L2" s="170"/>
      <c r="M2" s="170"/>
      <c r="N2" s="170"/>
      <c r="O2" s="170"/>
      <c r="P2" s="170"/>
      <c r="Q2" s="169"/>
      <c r="R2" s="171"/>
      <c r="T2" s="114" t="s">
        <v>149</v>
      </c>
      <c r="V2" s="274" t="s">
        <v>283</v>
      </c>
      <c r="W2" s="275"/>
      <c r="X2" s="275"/>
      <c r="Y2" s="275"/>
      <c r="Z2" s="275"/>
      <c r="AA2" s="276"/>
    </row>
    <row r="3" spans="2:27" ht="39.6" x14ac:dyDescent="0.25">
      <c r="B3" s="101"/>
      <c r="C3" s="102"/>
      <c r="D3" s="172"/>
      <c r="E3" s="112" t="s">
        <v>16</v>
      </c>
      <c r="F3" s="297" t="s">
        <v>354</v>
      </c>
      <c r="G3" s="298"/>
      <c r="H3" s="298"/>
      <c r="I3" s="298"/>
      <c r="J3" s="298"/>
      <c r="K3" s="298"/>
      <c r="L3" s="299"/>
      <c r="M3" s="173"/>
      <c r="N3" s="113" t="s">
        <v>24</v>
      </c>
      <c r="O3" s="281"/>
      <c r="P3" s="282"/>
      <c r="Q3" s="174"/>
      <c r="R3" s="175"/>
      <c r="T3" s="221" t="s">
        <v>435</v>
      </c>
      <c r="V3" s="239" t="s">
        <v>282</v>
      </c>
      <c r="W3" s="240" t="s">
        <v>364</v>
      </c>
      <c r="X3" s="240" t="s">
        <v>153</v>
      </c>
      <c r="Y3" s="241" t="s">
        <v>209</v>
      </c>
      <c r="Z3" s="242" t="s">
        <v>284</v>
      </c>
      <c r="AA3" s="243" t="s">
        <v>77</v>
      </c>
    </row>
    <row r="4" spans="2:27" ht="12" customHeight="1" x14ac:dyDescent="0.25">
      <c r="B4" s="101"/>
      <c r="C4" s="172"/>
      <c r="D4" s="172"/>
      <c r="E4" s="172"/>
      <c r="F4" s="174"/>
      <c r="G4" s="174"/>
      <c r="H4" s="174"/>
      <c r="I4" s="174"/>
      <c r="J4" s="174"/>
      <c r="K4" s="174"/>
      <c r="L4" s="174"/>
      <c r="M4" s="174"/>
      <c r="N4" s="174"/>
      <c r="O4" s="174"/>
      <c r="P4" s="174"/>
      <c r="Q4" s="174"/>
      <c r="R4" s="175"/>
      <c r="T4" s="115"/>
      <c r="V4" s="200"/>
      <c r="W4" s="201"/>
      <c r="X4" s="202"/>
      <c r="Y4" s="203"/>
      <c r="Z4" s="203"/>
      <c r="AA4" s="220"/>
    </row>
    <row r="5" spans="2:27" ht="12" customHeight="1" x14ac:dyDescent="0.25">
      <c r="B5" s="101"/>
      <c r="C5" s="102"/>
      <c r="D5" s="102"/>
      <c r="E5" s="102"/>
      <c r="F5" s="176"/>
      <c r="G5" s="313" t="s">
        <v>132</v>
      </c>
      <c r="H5" s="313"/>
      <c r="I5" s="312" t="s">
        <v>25</v>
      </c>
      <c r="J5" s="312"/>
      <c r="K5" s="216" t="s">
        <v>14</v>
      </c>
      <c r="L5" s="176"/>
      <c r="M5" s="315" t="s">
        <v>23</v>
      </c>
      <c r="N5" s="315"/>
      <c r="O5" s="176"/>
      <c r="P5" s="313" t="s">
        <v>22</v>
      </c>
      <c r="Q5" s="313"/>
      <c r="R5" s="175"/>
      <c r="T5" s="115" t="s">
        <v>240</v>
      </c>
      <c r="V5" s="200"/>
      <c r="W5" s="201"/>
      <c r="X5" s="202"/>
      <c r="Y5" s="203"/>
      <c r="Z5" s="203"/>
      <c r="AA5" s="220"/>
    </row>
    <row r="6" spans="2:27" ht="12" customHeight="1" thickBot="1" x14ac:dyDescent="0.3">
      <c r="B6" s="101"/>
      <c r="C6" s="172"/>
      <c r="D6" s="172"/>
      <c r="E6" s="172"/>
      <c r="F6" s="216" t="s">
        <v>2</v>
      </c>
      <c r="G6" s="313"/>
      <c r="H6" s="313"/>
      <c r="I6" s="312"/>
      <c r="J6" s="312"/>
      <c r="K6" s="216" t="s">
        <v>15</v>
      </c>
      <c r="L6" s="176"/>
      <c r="M6" s="315"/>
      <c r="N6" s="315"/>
      <c r="O6" s="176"/>
      <c r="P6" s="313"/>
      <c r="Q6" s="313"/>
      <c r="R6" s="175"/>
      <c r="T6" s="116" t="s">
        <v>277</v>
      </c>
      <c r="V6" s="200"/>
      <c r="W6" s="201"/>
      <c r="X6" s="202"/>
      <c r="Y6" s="203"/>
      <c r="Z6" s="203"/>
      <c r="AA6" s="220"/>
    </row>
    <row r="7" spans="2:27" ht="12" customHeight="1" x14ac:dyDescent="0.25">
      <c r="B7" s="100" t="e">
        <f>(P8+P9)/$P$43</f>
        <v>#DIV/0!</v>
      </c>
      <c r="C7" s="318" t="s">
        <v>9</v>
      </c>
      <c r="D7" s="318"/>
      <c r="E7" s="318"/>
      <c r="F7" s="314"/>
      <c r="G7" s="314"/>
      <c r="H7" s="314"/>
      <c r="I7" s="314"/>
      <c r="J7" s="314"/>
      <c r="K7" s="314"/>
      <c r="L7" s="177"/>
      <c r="M7" s="314"/>
      <c r="N7" s="314"/>
      <c r="O7" s="177"/>
      <c r="P7" s="296"/>
      <c r="Q7" s="296"/>
      <c r="R7" s="175"/>
      <c r="T7" s="117" t="s">
        <v>150</v>
      </c>
      <c r="V7" s="200"/>
      <c r="W7" s="201"/>
      <c r="X7" s="202"/>
      <c r="Y7" s="203"/>
      <c r="Z7" s="203"/>
      <c r="AA7" s="220"/>
    </row>
    <row r="8" spans="2:27" ht="12" customHeight="1" x14ac:dyDescent="0.25">
      <c r="B8" s="101"/>
      <c r="C8" s="102"/>
      <c r="D8" s="103"/>
      <c r="E8" s="104" t="s">
        <v>5</v>
      </c>
      <c r="F8" s="83"/>
      <c r="G8" s="309"/>
      <c r="H8" s="310"/>
      <c r="I8" s="309"/>
      <c r="J8" s="310"/>
      <c r="K8" s="83"/>
      <c r="L8" s="90"/>
      <c r="M8" s="292">
        <f>G8+I8</f>
        <v>0</v>
      </c>
      <c r="N8" s="292"/>
      <c r="O8" s="90"/>
      <c r="P8" s="316">
        <f>F8+G8+I8+K8</f>
        <v>0</v>
      </c>
      <c r="Q8" s="317"/>
      <c r="R8" s="175"/>
      <c r="T8" s="115"/>
      <c r="V8" s="200"/>
      <c r="W8" s="201"/>
      <c r="X8" s="202"/>
      <c r="Y8" s="203"/>
      <c r="Z8" s="203"/>
      <c r="AA8" s="220"/>
    </row>
    <row r="9" spans="2:27" ht="12" customHeight="1" thickBot="1" x14ac:dyDescent="0.3">
      <c r="B9" s="101"/>
      <c r="C9" s="105"/>
      <c r="D9" s="106"/>
      <c r="E9" s="107" t="s">
        <v>6</v>
      </c>
      <c r="F9" s="84"/>
      <c r="G9" s="300"/>
      <c r="H9" s="301"/>
      <c r="I9" s="300"/>
      <c r="J9" s="301"/>
      <c r="K9" s="83"/>
      <c r="L9" s="91"/>
      <c r="M9" s="292">
        <f>G9+I9</f>
        <v>0</v>
      </c>
      <c r="N9" s="292"/>
      <c r="O9" s="91"/>
      <c r="P9" s="294">
        <f>G9+I9+K9</f>
        <v>0</v>
      </c>
      <c r="Q9" s="294"/>
      <c r="R9" s="175"/>
      <c r="T9" s="115"/>
      <c r="V9" s="200"/>
      <c r="W9" s="201"/>
      <c r="X9" s="202"/>
      <c r="Y9" s="203"/>
      <c r="Z9" s="203"/>
      <c r="AA9" s="220"/>
    </row>
    <row r="10" spans="2:27" ht="12" customHeight="1" x14ac:dyDescent="0.25">
      <c r="B10" s="100" t="e">
        <f>(P11+P12)/$P$43</f>
        <v>#DIV/0!</v>
      </c>
      <c r="C10" s="319" t="s">
        <v>17</v>
      </c>
      <c r="D10" s="319"/>
      <c r="E10" s="319"/>
      <c r="F10" s="295"/>
      <c r="G10" s="295"/>
      <c r="H10" s="295"/>
      <c r="I10" s="295"/>
      <c r="J10" s="295"/>
      <c r="K10" s="295"/>
      <c r="L10" s="92"/>
      <c r="M10" s="296"/>
      <c r="N10" s="296"/>
      <c r="O10" s="92"/>
      <c r="P10" s="296"/>
      <c r="Q10" s="296"/>
      <c r="R10" s="175"/>
      <c r="T10" s="115"/>
      <c r="V10" s="200"/>
      <c r="W10" s="201"/>
      <c r="X10" s="202"/>
      <c r="Y10" s="203"/>
      <c r="Z10" s="203"/>
      <c r="AA10" s="220"/>
    </row>
    <row r="11" spans="2:27" ht="12" customHeight="1" x14ac:dyDescent="0.25">
      <c r="B11" s="101"/>
      <c r="C11" s="102"/>
      <c r="D11" s="103"/>
      <c r="E11" s="104" t="s">
        <v>5</v>
      </c>
      <c r="F11" s="83"/>
      <c r="G11" s="309"/>
      <c r="H11" s="310"/>
      <c r="I11" s="309"/>
      <c r="J11" s="310"/>
      <c r="K11" s="83"/>
      <c r="L11" s="90"/>
      <c r="M11" s="292">
        <f>G11+I11</f>
        <v>0</v>
      </c>
      <c r="N11" s="292"/>
      <c r="O11" s="90"/>
      <c r="P11" s="293">
        <f>F11+G11+I11+K11</f>
        <v>0</v>
      </c>
      <c r="Q11" s="293"/>
      <c r="R11" s="175"/>
      <c r="T11" s="115"/>
      <c r="V11" s="200"/>
      <c r="W11" s="201"/>
      <c r="X11" s="202"/>
      <c r="Y11" s="203"/>
      <c r="Z11" s="203"/>
      <c r="AA11" s="220"/>
    </row>
    <row r="12" spans="2:27" ht="12" customHeight="1" thickBot="1" x14ac:dyDescent="0.3">
      <c r="B12" s="101"/>
      <c r="C12" s="105"/>
      <c r="D12" s="106"/>
      <c r="E12" s="104" t="s">
        <v>6</v>
      </c>
      <c r="F12" s="84"/>
      <c r="G12" s="300"/>
      <c r="H12" s="301"/>
      <c r="I12" s="300"/>
      <c r="J12" s="301"/>
      <c r="K12" s="83"/>
      <c r="L12" s="91"/>
      <c r="M12" s="292">
        <f>G12+I12</f>
        <v>0</v>
      </c>
      <c r="N12" s="292"/>
      <c r="O12" s="91"/>
      <c r="P12" s="294">
        <f>G12+I12+K12</f>
        <v>0</v>
      </c>
      <c r="Q12" s="294"/>
      <c r="R12" s="175"/>
      <c r="T12" s="115"/>
      <c r="V12" s="200"/>
      <c r="W12" s="201"/>
      <c r="X12" s="202"/>
      <c r="Y12" s="203"/>
      <c r="Z12" s="203"/>
      <c r="AA12" s="220"/>
    </row>
    <row r="13" spans="2:27" ht="12" customHeight="1" x14ac:dyDescent="0.25">
      <c r="B13" s="100" t="e">
        <f>(P14+P15)/$P$43</f>
        <v>#DIV/0!</v>
      </c>
      <c r="C13" s="318" t="s">
        <v>18</v>
      </c>
      <c r="D13" s="318"/>
      <c r="E13" s="320"/>
      <c r="F13" s="295"/>
      <c r="G13" s="295"/>
      <c r="H13" s="295"/>
      <c r="I13" s="295"/>
      <c r="J13" s="295"/>
      <c r="K13" s="295"/>
      <c r="L13" s="92"/>
      <c r="M13" s="296"/>
      <c r="N13" s="296"/>
      <c r="O13" s="92"/>
      <c r="P13" s="296"/>
      <c r="Q13" s="296"/>
      <c r="R13" s="175"/>
      <c r="T13" s="116" t="s">
        <v>430</v>
      </c>
      <c r="V13" s="200"/>
      <c r="W13" s="201"/>
      <c r="X13" s="202"/>
      <c r="Y13" s="203"/>
      <c r="Z13" s="203"/>
      <c r="AA13" s="220"/>
    </row>
    <row r="14" spans="2:27" ht="12" customHeight="1" thickBot="1" x14ac:dyDescent="0.3">
      <c r="B14" s="101"/>
      <c r="C14" s="102"/>
      <c r="D14" s="103"/>
      <c r="E14" s="108" t="s">
        <v>5</v>
      </c>
      <c r="F14" s="83"/>
      <c r="G14" s="309"/>
      <c r="H14" s="310"/>
      <c r="I14" s="309"/>
      <c r="J14" s="311"/>
      <c r="K14" s="83"/>
      <c r="L14" s="90"/>
      <c r="M14" s="292">
        <f>G14+I14</f>
        <v>0</v>
      </c>
      <c r="N14" s="292"/>
      <c r="O14" s="90"/>
      <c r="P14" s="293">
        <f>F14+G14+I14+K14</f>
        <v>0</v>
      </c>
      <c r="Q14" s="293"/>
      <c r="R14" s="175"/>
      <c r="T14" s="115"/>
      <c r="V14" s="244" t="s">
        <v>302</v>
      </c>
      <c r="W14" s="245"/>
      <c r="X14" s="246">
        <f>SUM(X4:X13)</f>
        <v>0</v>
      </c>
      <c r="Y14" s="247"/>
      <c r="Z14" s="247"/>
      <c r="AA14" s="248"/>
    </row>
    <row r="15" spans="2:27" ht="12" customHeight="1" thickBot="1" x14ac:dyDescent="0.3">
      <c r="B15" s="101"/>
      <c r="C15" s="105"/>
      <c r="D15" s="106"/>
      <c r="E15" s="109" t="s">
        <v>6</v>
      </c>
      <c r="F15" s="84"/>
      <c r="G15" s="300"/>
      <c r="H15" s="301"/>
      <c r="I15" s="302"/>
      <c r="J15" s="303"/>
      <c r="K15" s="83"/>
      <c r="L15" s="91"/>
      <c r="M15" s="292">
        <f>G15+I15</f>
        <v>0</v>
      </c>
      <c r="N15" s="292"/>
      <c r="O15" s="91"/>
      <c r="P15" s="294">
        <f>G15+I15+K15</f>
        <v>0</v>
      </c>
      <c r="Q15" s="294"/>
      <c r="R15" s="175"/>
      <c r="T15" s="115"/>
      <c r="V15" s="178"/>
      <c r="W15" s="178"/>
      <c r="X15" s="178"/>
      <c r="Y15" s="178"/>
      <c r="Z15" s="178"/>
    </row>
    <row r="16" spans="2:27" ht="12" customHeight="1" x14ac:dyDescent="0.25">
      <c r="B16" s="100" t="e">
        <f>(P17+P18)/$P$43</f>
        <v>#DIV/0!</v>
      </c>
      <c r="C16" s="319" t="s">
        <v>0</v>
      </c>
      <c r="D16" s="319"/>
      <c r="E16" s="319"/>
      <c r="F16" s="295"/>
      <c r="G16" s="295"/>
      <c r="H16" s="295"/>
      <c r="I16" s="295"/>
      <c r="J16" s="295"/>
      <c r="K16" s="295"/>
      <c r="L16" s="92"/>
      <c r="M16" s="296"/>
      <c r="N16" s="296"/>
      <c r="O16" s="92"/>
      <c r="P16" s="296"/>
      <c r="Q16" s="296"/>
      <c r="R16" s="175"/>
      <c r="T16" s="115"/>
      <c r="V16" s="116" t="s">
        <v>303</v>
      </c>
      <c r="W16" s="116"/>
      <c r="X16" s="116"/>
      <c r="Y16" s="116"/>
      <c r="Z16" s="116"/>
    </row>
    <row r="17" spans="2:23" ht="12" customHeight="1" x14ac:dyDescent="0.25">
      <c r="B17" s="101"/>
      <c r="C17" s="102"/>
      <c r="D17" s="103"/>
      <c r="E17" s="104" t="s">
        <v>5</v>
      </c>
      <c r="F17" s="83"/>
      <c r="G17" s="309"/>
      <c r="H17" s="310"/>
      <c r="I17" s="309"/>
      <c r="J17" s="311"/>
      <c r="K17" s="83"/>
      <c r="L17" s="90"/>
      <c r="M17" s="292">
        <f>G17+I17</f>
        <v>0</v>
      </c>
      <c r="N17" s="292"/>
      <c r="O17" s="90"/>
      <c r="P17" s="293">
        <f>F17+G17+I17+K17</f>
        <v>0</v>
      </c>
      <c r="Q17" s="293"/>
      <c r="R17" s="175"/>
      <c r="T17" s="115"/>
    </row>
    <row r="18" spans="2:23" ht="12" customHeight="1" thickBot="1" x14ac:dyDescent="0.3">
      <c r="B18" s="101"/>
      <c r="C18" s="105"/>
      <c r="D18" s="106"/>
      <c r="E18" s="104" t="s">
        <v>6</v>
      </c>
      <c r="F18" s="84"/>
      <c r="G18" s="300"/>
      <c r="H18" s="301"/>
      <c r="I18" s="302"/>
      <c r="J18" s="303"/>
      <c r="K18" s="83"/>
      <c r="L18" s="91"/>
      <c r="M18" s="292">
        <f>G18+I18</f>
        <v>0</v>
      </c>
      <c r="N18" s="292"/>
      <c r="O18" s="91"/>
      <c r="P18" s="294">
        <f>G18+I18+K18</f>
        <v>0</v>
      </c>
      <c r="Q18" s="294"/>
      <c r="R18" s="175"/>
      <c r="T18" s="115"/>
    </row>
    <row r="19" spans="2:23" ht="12" customHeight="1" x14ac:dyDescent="0.25">
      <c r="B19" s="100" t="e">
        <f>(P20+P21)/$P$43</f>
        <v>#DIV/0!</v>
      </c>
      <c r="C19" s="318" t="s">
        <v>12</v>
      </c>
      <c r="D19" s="318"/>
      <c r="E19" s="320"/>
      <c r="F19" s="295"/>
      <c r="G19" s="295"/>
      <c r="H19" s="295"/>
      <c r="I19" s="295"/>
      <c r="J19" s="295"/>
      <c r="K19" s="295"/>
      <c r="L19" s="92"/>
      <c r="M19" s="296"/>
      <c r="N19" s="296"/>
      <c r="O19" s="92"/>
      <c r="P19" s="296"/>
      <c r="Q19" s="296"/>
      <c r="R19" s="175"/>
      <c r="T19" s="115" t="s">
        <v>151</v>
      </c>
      <c r="V19" s="237" t="s">
        <v>364</v>
      </c>
      <c r="W19" s="238" t="s">
        <v>356</v>
      </c>
    </row>
    <row r="20" spans="2:23" ht="12" customHeight="1" x14ac:dyDescent="0.25">
      <c r="B20" s="101"/>
      <c r="C20" s="102"/>
      <c r="D20" s="103"/>
      <c r="E20" s="108" t="s">
        <v>5</v>
      </c>
      <c r="F20" s="83"/>
      <c r="G20" s="309"/>
      <c r="H20" s="310"/>
      <c r="I20" s="309"/>
      <c r="J20" s="311"/>
      <c r="K20" s="83"/>
      <c r="L20" s="90"/>
      <c r="M20" s="292">
        <f>G20+I20</f>
        <v>0</v>
      </c>
      <c r="N20" s="292"/>
      <c r="O20" s="90"/>
      <c r="P20" s="293">
        <f>F20+G20+I20+K20</f>
        <v>0</v>
      </c>
      <c r="Q20" s="293"/>
      <c r="R20" s="175"/>
      <c r="T20" s="115"/>
      <c r="V20" s="249" t="s">
        <v>357</v>
      </c>
      <c r="W20" s="250" t="s">
        <v>358</v>
      </c>
    </row>
    <row r="21" spans="2:23" ht="12" customHeight="1" thickBot="1" x14ac:dyDescent="0.3">
      <c r="B21" s="101"/>
      <c r="C21" s="105"/>
      <c r="D21" s="106"/>
      <c r="E21" s="109" t="s">
        <v>6</v>
      </c>
      <c r="F21" s="84"/>
      <c r="G21" s="300"/>
      <c r="H21" s="301"/>
      <c r="I21" s="302"/>
      <c r="J21" s="303"/>
      <c r="K21" s="83"/>
      <c r="L21" s="91"/>
      <c r="M21" s="292">
        <f>G21+I21</f>
        <v>0</v>
      </c>
      <c r="N21" s="292"/>
      <c r="O21" s="91"/>
      <c r="P21" s="294">
        <f>G21+I21+K21</f>
        <v>0</v>
      </c>
      <c r="Q21" s="294"/>
      <c r="R21" s="175"/>
      <c r="T21" s="115"/>
      <c r="V21" s="249" t="s">
        <v>132</v>
      </c>
      <c r="W21" s="250" t="s">
        <v>359</v>
      </c>
    </row>
    <row r="22" spans="2:23" ht="12" customHeight="1" x14ac:dyDescent="0.25">
      <c r="B22" s="100" t="e">
        <f>(P23+P24)/$P$43</f>
        <v>#DIV/0!</v>
      </c>
      <c r="C22" s="319" t="s">
        <v>13</v>
      </c>
      <c r="D22" s="319"/>
      <c r="E22" s="319"/>
      <c r="F22" s="295"/>
      <c r="G22" s="295"/>
      <c r="H22" s="295"/>
      <c r="I22" s="295"/>
      <c r="J22" s="295"/>
      <c r="K22" s="295"/>
      <c r="L22" s="92"/>
      <c r="M22" s="296"/>
      <c r="N22" s="296"/>
      <c r="O22" s="92"/>
      <c r="P22" s="296"/>
      <c r="Q22" s="296"/>
      <c r="R22" s="175"/>
      <c r="T22" s="115"/>
      <c r="V22" s="249" t="s">
        <v>25</v>
      </c>
      <c r="W22" s="250" t="s">
        <v>360</v>
      </c>
    </row>
    <row r="23" spans="2:23" ht="12" customHeight="1" thickBot="1" x14ac:dyDescent="0.3">
      <c r="B23" s="101"/>
      <c r="C23" s="102"/>
      <c r="D23" s="103"/>
      <c r="E23" s="104" t="s">
        <v>5</v>
      </c>
      <c r="F23" s="83"/>
      <c r="G23" s="309"/>
      <c r="H23" s="310"/>
      <c r="I23" s="309"/>
      <c r="J23" s="311"/>
      <c r="K23" s="83"/>
      <c r="L23" s="90"/>
      <c r="M23" s="292">
        <f>G23+I23</f>
        <v>0</v>
      </c>
      <c r="N23" s="292"/>
      <c r="O23" s="90"/>
      <c r="P23" s="293">
        <f>F23+G23+I23+K23</f>
        <v>0</v>
      </c>
      <c r="Q23" s="293"/>
      <c r="R23" s="175"/>
      <c r="T23" s="115"/>
      <c r="V23" s="251" t="s">
        <v>361</v>
      </c>
      <c r="W23" s="252" t="s">
        <v>362</v>
      </c>
    </row>
    <row r="24" spans="2:23" ht="12" customHeight="1" thickBot="1" x14ac:dyDescent="0.3">
      <c r="B24" s="101"/>
      <c r="C24" s="105"/>
      <c r="D24" s="106"/>
      <c r="E24" s="104" t="s">
        <v>6</v>
      </c>
      <c r="F24" s="84"/>
      <c r="G24" s="300"/>
      <c r="H24" s="301"/>
      <c r="I24" s="302"/>
      <c r="J24" s="303"/>
      <c r="K24" s="83"/>
      <c r="L24" s="91"/>
      <c r="M24" s="292">
        <f>G24+I24</f>
        <v>0</v>
      </c>
      <c r="N24" s="292"/>
      <c r="O24" s="91"/>
      <c r="P24" s="294">
        <f>G24+I24+K24</f>
        <v>0</v>
      </c>
      <c r="Q24" s="294"/>
      <c r="R24" s="175"/>
      <c r="T24" s="115"/>
    </row>
    <row r="25" spans="2:23" ht="12" customHeight="1" x14ac:dyDescent="0.25">
      <c r="B25" s="100" t="e">
        <f>(P26+P27)/$P$43</f>
        <v>#DIV/0!</v>
      </c>
      <c r="C25" s="318" t="s">
        <v>10</v>
      </c>
      <c r="D25" s="318"/>
      <c r="E25" s="320"/>
      <c r="F25" s="295"/>
      <c r="G25" s="295"/>
      <c r="H25" s="295"/>
      <c r="I25" s="295"/>
      <c r="J25" s="295"/>
      <c r="K25" s="295"/>
      <c r="L25" s="92"/>
      <c r="M25" s="296"/>
      <c r="N25" s="296"/>
      <c r="O25" s="92"/>
      <c r="P25" s="296"/>
      <c r="Q25" s="296"/>
      <c r="R25" s="175"/>
      <c r="T25" s="115"/>
    </row>
    <row r="26" spans="2:23" ht="12" customHeight="1" x14ac:dyDescent="0.25">
      <c r="B26" s="101"/>
      <c r="C26" s="103"/>
      <c r="D26" s="103"/>
      <c r="E26" s="108" t="s">
        <v>5</v>
      </c>
      <c r="F26" s="83"/>
      <c r="G26" s="309"/>
      <c r="H26" s="310"/>
      <c r="I26" s="309"/>
      <c r="J26" s="311"/>
      <c r="K26" s="83"/>
      <c r="L26" s="90"/>
      <c r="M26" s="292">
        <f>G26+I26</f>
        <v>0</v>
      </c>
      <c r="N26" s="292"/>
      <c r="O26" s="90"/>
      <c r="P26" s="293">
        <f>F26+G26+I26+K26</f>
        <v>0</v>
      </c>
      <c r="Q26" s="293"/>
      <c r="R26" s="175"/>
      <c r="T26" s="115"/>
    </row>
    <row r="27" spans="2:23" ht="12" customHeight="1" thickBot="1" x14ac:dyDescent="0.3">
      <c r="B27" s="101"/>
      <c r="C27" s="106"/>
      <c r="D27" s="106"/>
      <c r="E27" s="109" t="s">
        <v>6</v>
      </c>
      <c r="F27" s="84"/>
      <c r="G27" s="300"/>
      <c r="H27" s="301"/>
      <c r="I27" s="302"/>
      <c r="J27" s="303"/>
      <c r="K27" s="83"/>
      <c r="L27" s="91"/>
      <c r="M27" s="292">
        <f>G27+I27</f>
        <v>0</v>
      </c>
      <c r="N27" s="292"/>
      <c r="O27" s="91"/>
      <c r="P27" s="294">
        <f>G27+I27+K27</f>
        <v>0</v>
      </c>
      <c r="Q27" s="294"/>
      <c r="R27" s="175"/>
      <c r="T27" s="115"/>
    </row>
    <row r="28" spans="2:23" ht="12" customHeight="1" x14ac:dyDescent="0.25">
      <c r="B28" s="100" t="e">
        <f>(P29+P30)/$P$43</f>
        <v>#DIV/0!</v>
      </c>
      <c r="C28" s="319" t="s">
        <v>1</v>
      </c>
      <c r="D28" s="319"/>
      <c r="E28" s="319"/>
      <c r="F28" s="295"/>
      <c r="G28" s="295"/>
      <c r="H28" s="295"/>
      <c r="I28" s="295"/>
      <c r="J28" s="295"/>
      <c r="K28" s="295"/>
      <c r="L28" s="92"/>
      <c r="M28" s="296"/>
      <c r="N28" s="296"/>
      <c r="O28" s="92"/>
      <c r="P28" s="296"/>
      <c r="Q28" s="296"/>
      <c r="R28" s="175"/>
      <c r="T28" s="115"/>
    </row>
    <row r="29" spans="2:23" ht="12" customHeight="1" x14ac:dyDescent="0.25">
      <c r="B29" s="101"/>
      <c r="C29" s="102"/>
      <c r="D29" s="103"/>
      <c r="E29" s="104" t="s">
        <v>5</v>
      </c>
      <c r="F29" s="83"/>
      <c r="G29" s="309"/>
      <c r="H29" s="310"/>
      <c r="I29" s="309"/>
      <c r="J29" s="311"/>
      <c r="K29" s="83"/>
      <c r="L29" s="90"/>
      <c r="M29" s="292">
        <f>G29+I29</f>
        <v>0</v>
      </c>
      <c r="N29" s="292"/>
      <c r="O29" s="90"/>
      <c r="P29" s="293">
        <f>F29+G29+I29+K29</f>
        <v>0</v>
      </c>
      <c r="Q29" s="293"/>
      <c r="R29" s="175"/>
      <c r="T29" s="115"/>
    </row>
    <row r="30" spans="2:23" ht="12" customHeight="1" thickBot="1" x14ac:dyDescent="0.3">
      <c r="B30" s="101"/>
      <c r="C30" s="102"/>
      <c r="D30" s="103"/>
      <c r="E30" s="104" t="s">
        <v>6</v>
      </c>
      <c r="F30" s="84"/>
      <c r="G30" s="300"/>
      <c r="H30" s="301"/>
      <c r="I30" s="302"/>
      <c r="J30" s="303"/>
      <c r="K30" s="83"/>
      <c r="L30" s="91"/>
      <c r="M30" s="292">
        <f>G30+I30</f>
        <v>0</v>
      </c>
      <c r="N30" s="292"/>
      <c r="O30" s="91"/>
      <c r="P30" s="294">
        <f>G30+I30+K30</f>
        <v>0</v>
      </c>
      <c r="Q30" s="294"/>
      <c r="R30" s="175"/>
      <c r="T30" s="115"/>
    </row>
    <row r="31" spans="2:23" ht="12" customHeight="1" x14ac:dyDescent="0.25">
      <c r="B31" s="100" t="e">
        <f>(P32+P33)/$P$43</f>
        <v>#DIV/0!</v>
      </c>
      <c r="C31" s="318" t="s">
        <v>3</v>
      </c>
      <c r="D31" s="318"/>
      <c r="E31" s="320"/>
      <c r="F31" s="295"/>
      <c r="G31" s="295"/>
      <c r="H31" s="295"/>
      <c r="I31" s="295"/>
      <c r="J31" s="295"/>
      <c r="K31" s="295"/>
      <c r="L31" s="92"/>
      <c r="M31" s="296"/>
      <c r="N31" s="296"/>
      <c r="O31" s="92"/>
      <c r="P31" s="296"/>
      <c r="Q31" s="296"/>
      <c r="R31" s="175"/>
      <c r="T31" s="115"/>
    </row>
    <row r="32" spans="2:23" ht="12" customHeight="1" x14ac:dyDescent="0.25">
      <c r="B32" s="101"/>
      <c r="C32" s="103"/>
      <c r="D32" s="103"/>
      <c r="E32" s="108" t="s">
        <v>5</v>
      </c>
      <c r="F32" s="89"/>
      <c r="G32" s="309"/>
      <c r="H32" s="310"/>
      <c r="I32" s="309"/>
      <c r="J32" s="311"/>
      <c r="K32" s="83"/>
      <c r="L32" s="90"/>
      <c r="M32" s="292">
        <f>G32+I32</f>
        <v>0</v>
      </c>
      <c r="N32" s="292"/>
      <c r="O32" s="90"/>
      <c r="P32" s="293">
        <f>G32+I32+K32</f>
        <v>0</v>
      </c>
      <c r="Q32" s="293"/>
      <c r="R32" s="175"/>
      <c r="T32" s="115"/>
    </row>
    <row r="33" spans="2:20" ht="12" customHeight="1" thickBot="1" x14ac:dyDescent="0.3">
      <c r="B33" s="101"/>
      <c r="C33" s="106"/>
      <c r="D33" s="106"/>
      <c r="E33" s="109" t="s">
        <v>6</v>
      </c>
      <c r="F33" s="84"/>
      <c r="G33" s="300"/>
      <c r="H33" s="301"/>
      <c r="I33" s="302"/>
      <c r="J33" s="303"/>
      <c r="K33" s="83"/>
      <c r="L33" s="91"/>
      <c r="M33" s="292">
        <f>G33+I33</f>
        <v>0</v>
      </c>
      <c r="N33" s="292"/>
      <c r="O33" s="91"/>
      <c r="P33" s="294">
        <f>G33+I33+K33</f>
        <v>0</v>
      </c>
      <c r="Q33" s="294"/>
      <c r="R33" s="175"/>
      <c r="T33" s="115"/>
    </row>
    <row r="34" spans="2:20" ht="12" customHeight="1" x14ac:dyDescent="0.25">
      <c r="B34" s="100" t="e">
        <f>(P35+P36)/$P$43</f>
        <v>#DIV/0!</v>
      </c>
      <c r="C34" s="319" t="s">
        <v>4</v>
      </c>
      <c r="D34" s="319"/>
      <c r="E34" s="319"/>
      <c r="F34" s="295"/>
      <c r="G34" s="295"/>
      <c r="H34" s="295"/>
      <c r="I34" s="295"/>
      <c r="J34" s="295"/>
      <c r="K34" s="295"/>
      <c r="L34" s="92"/>
      <c r="M34" s="296"/>
      <c r="N34" s="296"/>
      <c r="O34" s="92"/>
      <c r="P34" s="296"/>
      <c r="Q34" s="296"/>
      <c r="R34" s="175"/>
      <c r="T34" s="115"/>
    </row>
    <row r="35" spans="2:20" ht="12" customHeight="1" x14ac:dyDescent="0.25">
      <c r="B35" s="101"/>
      <c r="C35" s="102"/>
      <c r="D35" s="103"/>
      <c r="E35" s="104" t="s">
        <v>5</v>
      </c>
      <c r="F35" s="89"/>
      <c r="G35" s="309"/>
      <c r="H35" s="310"/>
      <c r="I35" s="309"/>
      <c r="J35" s="311"/>
      <c r="K35" s="83"/>
      <c r="L35" s="90"/>
      <c r="M35" s="292">
        <f>G35+I35</f>
        <v>0</v>
      </c>
      <c r="N35" s="292"/>
      <c r="O35" s="90"/>
      <c r="P35" s="293">
        <f>G35+I35+K35</f>
        <v>0</v>
      </c>
      <c r="Q35" s="293"/>
      <c r="R35" s="175"/>
      <c r="T35" s="115"/>
    </row>
    <row r="36" spans="2:20" ht="12" customHeight="1" thickBot="1" x14ac:dyDescent="0.3">
      <c r="B36" s="101"/>
      <c r="C36" s="102"/>
      <c r="D36" s="103"/>
      <c r="E36" s="104" t="s">
        <v>6</v>
      </c>
      <c r="F36" s="84"/>
      <c r="G36" s="300"/>
      <c r="H36" s="301"/>
      <c r="I36" s="302"/>
      <c r="J36" s="303"/>
      <c r="K36" s="83"/>
      <c r="L36" s="91"/>
      <c r="M36" s="292">
        <f>G36+I36</f>
        <v>0</v>
      </c>
      <c r="N36" s="292"/>
      <c r="O36" s="91"/>
      <c r="P36" s="294">
        <f>G36+I36+K36</f>
        <v>0</v>
      </c>
      <c r="Q36" s="294"/>
      <c r="R36" s="175"/>
      <c r="T36" s="115"/>
    </row>
    <row r="37" spans="2:20" ht="12" customHeight="1" x14ac:dyDescent="0.25">
      <c r="B37" s="100" t="e">
        <f>(P38+P39)/$P$43</f>
        <v>#DIV/0!</v>
      </c>
      <c r="C37" s="318" t="s">
        <v>11</v>
      </c>
      <c r="D37" s="318"/>
      <c r="E37" s="320"/>
      <c r="F37" s="295"/>
      <c r="G37" s="295"/>
      <c r="H37" s="295"/>
      <c r="I37" s="295"/>
      <c r="J37" s="295"/>
      <c r="K37" s="295"/>
      <c r="L37" s="92"/>
      <c r="M37" s="296"/>
      <c r="N37" s="296"/>
      <c r="O37" s="92"/>
      <c r="P37" s="296"/>
      <c r="Q37" s="296"/>
      <c r="R37" s="175"/>
      <c r="T37" s="117" t="s">
        <v>433</v>
      </c>
    </row>
    <row r="38" spans="2:20" ht="12" customHeight="1" x14ac:dyDescent="0.25">
      <c r="B38" s="101"/>
      <c r="C38" s="102"/>
      <c r="D38" s="103"/>
      <c r="E38" s="108" t="s">
        <v>5</v>
      </c>
      <c r="F38" s="83"/>
      <c r="G38" s="309"/>
      <c r="H38" s="310"/>
      <c r="I38" s="309"/>
      <c r="J38" s="311"/>
      <c r="K38" s="83"/>
      <c r="L38" s="93"/>
      <c r="M38" s="292">
        <f>G38+I38</f>
        <v>0</v>
      </c>
      <c r="N38" s="292"/>
      <c r="O38" s="93"/>
      <c r="P38" s="293">
        <f>F38+G38+I38+K38</f>
        <v>0</v>
      </c>
      <c r="Q38" s="293"/>
      <c r="R38" s="175"/>
      <c r="T38" s="115" t="s">
        <v>434</v>
      </c>
    </row>
    <row r="39" spans="2:20" ht="12" customHeight="1" thickBot="1" x14ac:dyDescent="0.3">
      <c r="B39" s="101"/>
      <c r="C39" s="105"/>
      <c r="D39" s="106"/>
      <c r="E39" s="109" t="s">
        <v>6</v>
      </c>
      <c r="F39" s="85"/>
      <c r="G39" s="300"/>
      <c r="H39" s="301"/>
      <c r="I39" s="302"/>
      <c r="J39" s="303"/>
      <c r="K39" s="83"/>
      <c r="L39" s="94"/>
      <c r="M39" s="292">
        <f>G39+I39</f>
        <v>0</v>
      </c>
      <c r="N39" s="292"/>
      <c r="O39" s="94"/>
      <c r="P39" s="294">
        <f>G39+I39+K39</f>
        <v>0</v>
      </c>
      <c r="Q39" s="294"/>
      <c r="R39" s="175"/>
      <c r="T39" s="118"/>
    </row>
    <row r="40" spans="2:20" ht="8.1" customHeight="1" thickBot="1" x14ac:dyDescent="0.3">
      <c r="B40" s="101"/>
      <c r="C40" s="110"/>
      <c r="D40" s="111"/>
      <c r="E40" s="111"/>
      <c r="F40" s="179"/>
      <c r="G40" s="95"/>
      <c r="H40" s="95"/>
      <c r="I40" s="95"/>
      <c r="J40" s="95"/>
      <c r="K40" s="95"/>
      <c r="L40" s="96"/>
      <c r="M40" s="95"/>
      <c r="N40" s="95"/>
      <c r="O40" s="96"/>
      <c r="P40" s="95"/>
      <c r="Q40" s="97"/>
      <c r="R40" s="175"/>
      <c r="T40" s="118"/>
    </row>
    <row r="41" spans="2:20" ht="14.1" customHeight="1" thickBot="1" x14ac:dyDescent="0.3">
      <c r="B41" s="101"/>
      <c r="C41" s="304" t="s">
        <v>7</v>
      </c>
      <c r="D41" s="305"/>
      <c r="E41" s="305"/>
      <c r="F41" s="99">
        <f>F8+F11+F14+F17+F20+F23+F26+F29+F38</f>
        <v>0</v>
      </c>
      <c r="G41" s="291">
        <f>G8+G11+G14+G17+G20+G23+G26+G29+G32+G35+G38</f>
        <v>0</v>
      </c>
      <c r="H41" s="291"/>
      <c r="I41" s="291">
        <f>I8+I11+I14+I17+I20+I23+I26+I29+I32+I35+I38</f>
        <v>0</v>
      </c>
      <c r="J41" s="291"/>
      <c r="K41" s="214">
        <f>K8+K11+K14+K17+K20+K23+K26+K29+K32+K35+K38</f>
        <v>0</v>
      </c>
      <c r="L41" s="98"/>
      <c r="M41" s="289">
        <f>M8+M11+M14+M17+M20+M23+M26+M29+M32+M35+M38</f>
        <v>0</v>
      </c>
      <c r="N41" s="290"/>
      <c r="O41" s="98"/>
      <c r="P41" s="289">
        <f>P8+P11+P14+P17+P20+P23+P26+P29+P32+P35+P38</f>
        <v>0</v>
      </c>
      <c r="Q41" s="306"/>
      <c r="R41" s="175"/>
      <c r="T41" s="115" t="s">
        <v>439</v>
      </c>
    </row>
    <row r="42" spans="2:20" ht="14.1" customHeight="1" thickBot="1" x14ac:dyDescent="0.3">
      <c r="B42" s="101"/>
      <c r="C42" s="304" t="s">
        <v>8</v>
      </c>
      <c r="D42" s="305"/>
      <c r="E42" s="305"/>
      <c r="F42" s="57"/>
      <c r="G42" s="291">
        <f>G9+G12+G15+G18+G21+G24+G27+G30+G33+G36+G39</f>
        <v>0</v>
      </c>
      <c r="H42" s="291"/>
      <c r="I42" s="291">
        <f>I9+I12+I15+I18+I21+I24+I27+I30+I33+I36+I39</f>
        <v>0</v>
      </c>
      <c r="J42" s="291"/>
      <c r="K42" s="214">
        <f>K9+K12+K15+K18+K21+K24+K27+K30+K33+K36+K39</f>
        <v>0</v>
      </c>
      <c r="L42" s="98"/>
      <c r="M42" s="289">
        <f>M9+M12+M15+M18+M21+M24+M27+M30+M33+M36+M39</f>
        <v>0</v>
      </c>
      <c r="N42" s="290"/>
      <c r="O42" s="98"/>
      <c r="P42" s="289">
        <f>P9+P12+P15+P18+P21+P24+P27+P30+P33+P36+P39</f>
        <v>0</v>
      </c>
      <c r="Q42" s="306"/>
      <c r="R42" s="175"/>
      <c r="T42" s="118"/>
    </row>
    <row r="43" spans="2:20" ht="14.1" customHeight="1" thickBot="1" x14ac:dyDescent="0.3">
      <c r="B43" s="101"/>
      <c r="C43" s="304" t="s">
        <v>19</v>
      </c>
      <c r="D43" s="305"/>
      <c r="E43" s="305"/>
      <c r="F43" s="99">
        <f>SUM(F41:F42)</f>
        <v>0</v>
      </c>
      <c r="G43" s="291">
        <f>SUM(G41:H42)</f>
        <v>0</v>
      </c>
      <c r="H43" s="291"/>
      <c r="I43" s="291">
        <f>SUM(I41:J42)</f>
        <v>0</v>
      </c>
      <c r="J43" s="291"/>
      <c r="K43" s="214">
        <f>SUM(K41:K42)</f>
        <v>0</v>
      </c>
      <c r="L43" s="98"/>
      <c r="M43" s="289">
        <f>SUM(M41:N42)</f>
        <v>0</v>
      </c>
      <c r="N43" s="290"/>
      <c r="O43" s="98"/>
      <c r="P43" s="307">
        <f>SUM(P41:Q42)</f>
        <v>0</v>
      </c>
      <c r="Q43" s="308"/>
      <c r="R43" s="175"/>
      <c r="T43" s="117" t="s">
        <v>276</v>
      </c>
    </row>
    <row r="44" spans="2:20" ht="8.1" customHeight="1" x14ac:dyDescent="0.25">
      <c r="B44" s="101"/>
      <c r="C44" s="180"/>
      <c r="D44" s="180"/>
      <c r="E44" s="180"/>
      <c r="F44" s="181"/>
      <c r="G44" s="181"/>
      <c r="H44" s="181"/>
      <c r="I44" s="181"/>
      <c r="J44" s="181"/>
      <c r="K44" s="181"/>
      <c r="L44" s="181"/>
      <c r="M44" s="181"/>
      <c r="N44" s="181"/>
      <c r="O44" s="181"/>
      <c r="P44" s="181"/>
      <c r="Q44" s="182"/>
      <c r="R44" s="175"/>
      <c r="T44" s="118"/>
    </row>
    <row r="45" spans="2:20" ht="12" customHeight="1" x14ac:dyDescent="0.25">
      <c r="B45" s="101"/>
      <c r="C45" s="172"/>
      <c r="D45" s="172"/>
      <c r="E45" s="172"/>
      <c r="F45" s="183"/>
      <c r="G45" s="174"/>
      <c r="H45" s="174"/>
      <c r="I45" s="174"/>
      <c r="J45" s="174"/>
      <c r="K45" s="174"/>
      <c r="L45" s="174"/>
      <c r="M45" s="174"/>
      <c r="N45" s="174"/>
      <c r="O45" s="174"/>
      <c r="P45" s="174"/>
      <c r="Q45" s="183"/>
      <c r="R45" s="175"/>
      <c r="T45" s="119"/>
    </row>
    <row r="46" spans="2:20" ht="24.9" customHeight="1" x14ac:dyDescent="0.25">
      <c r="B46" s="101"/>
      <c r="C46" s="172"/>
      <c r="D46" s="283" t="s">
        <v>131</v>
      </c>
      <c r="E46" s="283"/>
      <c r="F46" s="184">
        <f>F43</f>
        <v>0</v>
      </c>
      <c r="G46" s="185"/>
      <c r="H46" s="285" t="s">
        <v>130</v>
      </c>
      <c r="I46" s="285"/>
      <c r="J46" s="285"/>
      <c r="K46" s="186">
        <f>G43+I43</f>
        <v>0</v>
      </c>
      <c r="L46" s="185"/>
      <c r="M46" s="287" t="s">
        <v>20</v>
      </c>
      <c r="N46" s="287"/>
      <c r="O46" s="277" t="e">
        <f>(F46+K46)/P43</f>
        <v>#DIV/0!</v>
      </c>
      <c r="P46" s="278"/>
      <c r="Q46" s="187"/>
      <c r="R46" s="175"/>
      <c r="T46" s="118"/>
    </row>
    <row r="47" spans="2:20" ht="24.9" customHeight="1" x14ac:dyDescent="0.25">
      <c r="B47" s="101"/>
      <c r="C47" s="172"/>
      <c r="D47" s="284" t="s">
        <v>372</v>
      </c>
      <c r="E47" s="284"/>
      <c r="F47" s="188" t="e">
        <f>F43/SUM(F43+G43+I43)</f>
        <v>#DIV/0!</v>
      </c>
      <c r="G47" s="189"/>
      <c r="H47" s="286" t="s">
        <v>373</v>
      </c>
      <c r="I47" s="286"/>
      <c r="J47" s="286"/>
      <c r="K47" s="190" t="e">
        <f>K46/P43</f>
        <v>#DIV/0!</v>
      </c>
      <c r="L47" s="174"/>
      <c r="M47" s="288" t="s">
        <v>21</v>
      </c>
      <c r="N47" s="288"/>
      <c r="O47" s="279" t="e">
        <f>K43/P43</f>
        <v>#DIV/0!</v>
      </c>
      <c r="P47" s="280"/>
      <c r="Q47" s="174"/>
      <c r="R47" s="175"/>
      <c r="T47" s="116" t="s">
        <v>429</v>
      </c>
    </row>
    <row r="48" spans="2:20" ht="13.8" thickBot="1" x14ac:dyDescent="0.3">
      <c r="B48" s="191"/>
      <c r="C48" s="105"/>
      <c r="D48" s="105"/>
      <c r="E48" s="105"/>
      <c r="F48" s="105"/>
      <c r="G48" s="105"/>
      <c r="H48" s="105"/>
      <c r="I48" s="105"/>
      <c r="J48" s="105"/>
      <c r="K48" s="105"/>
      <c r="L48" s="105"/>
      <c r="M48" s="105"/>
      <c r="N48" s="105"/>
      <c r="O48" s="105"/>
      <c r="P48" s="105"/>
      <c r="Q48" s="105"/>
      <c r="R48" s="192"/>
      <c r="T48" s="120"/>
    </row>
    <row r="49" spans="2:17" x14ac:dyDescent="0.25">
      <c r="B49" s="193"/>
      <c r="C49" s="193"/>
      <c r="D49" s="193"/>
      <c r="E49" s="193"/>
      <c r="F49" s="193"/>
      <c r="G49" s="193"/>
      <c r="H49" s="193"/>
      <c r="I49" s="193"/>
      <c r="J49" s="193"/>
      <c r="K49" s="193"/>
      <c r="L49" s="193"/>
      <c r="M49" s="193"/>
      <c r="N49" s="193"/>
      <c r="O49" s="193"/>
      <c r="P49" s="193"/>
      <c r="Q49" s="193"/>
    </row>
    <row r="50" spans="2:17" x14ac:dyDescent="0.25">
      <c r="B50" s="193"/>
      <c r="C50" s="193"/>
      <c r="D50" s="193"/>
      <c r="E50" s="193"/>
      <c r="F50" s="193"/>
      <c r="G50" s="193"/>
      <c r="H50" s="193"/>
      <c r="I50" s="193"/>
      <c r="J50" s="193"/>
      <c r="K50" s="193"/>
      <c r="L50" s="193"/>
      <c r="M50" s="193"/>
      <c r="N50" s="193"/>
      <c r="O50" s="193"/>
      <c r="P50" s="193"/>
      <c r="Q50" s="193"/>
    </row>
    <row r="51" spans="2:17" x14ac:dyDescent="0.25">
      <c r="B51" s="193"/>
      <c r="C51" s="193"/>
      <c r="D51" s="193"/>
      <c r="E51" s="193"/>
      <c r="F51" s="193"/>
      <c r="G51" s="193"/>
      <c r="H51" s="193"/>
      <c r="I51" s="193"/>
      <c r="J51" s="193"/>
      <c r="K51" s="193"/>
      <c r="L51" s="193"/>
      <c r="M51" s="193"/>
      <c r="N51" s="193"/>
      <c r="O51" s="193"/>
      <c r="P51" s="193"/>
      <c r="Q51" s="193"/>
    </row>
    <row r="52" spans="2:17" x14ac:dyDescent="0.25">
      <c r="B52" s="193"/>
      <c r="C52" s="193"/>
      <c r="D52" s="193"/>
      <c r="E52" s="193"/>
      <c r="F52" s="193"/>
      <c r="G52" s="193"/>
      <c r="H52" s="193"/>
      <c r="I52" s="193"/>
      <c r="J52" s="193"/>
      <c r="K52" s="193"/>
      <c r="L52" s="193"/>
      <c r="M52" s="193"/>
      <c r="N52" s="193"/>
      <c r="O52" s="193"/>
      <c r="P52" s="193"/>
      <c r="Q52" s="193"/>
    </row>
    <row r="53" spans="2:17" x14ac:dyDescent="0.25">
      <c r="B53" s="193"/>
      <c r="C53" s="193"/>
      <c r="D53" s="193"/>
      <c r="E53" s="193"/>
      <c r="F53" s="193"/>
      <c r="G53" s="193"/>
      <c r="H53" s="193"/>
      <c r="I53" s="193"/>
      <c r="J53" s="193"/>
      <c r="K53" s="193"/>
      <c r="L53" s="193"/>
      <c r="M53" s="193"/>
      <c r="N53" s="193"/>
      <c r="O53" s="193"/>
      <c r="P53" s="193"/>
      <c r="Q53" s="193"/>
    </row>
    <row r="54" spans="2:17" ht="12" customHeight="1" x14ac:dyDescent="0.25">
      <c r="B54" s="193"/>
      <c r="C54" s="193"/>
      <c r="D54" s="193"/>
      <c r="E54" s="193"/>
      <c r="F54" s="193"/>
      <c r="G54" s="193"/>
      <c r="H54" s="193"/>
      <c r="I54" s="193"/>
      <c r="J54" s="193"/>
      <c r="K54" s="193"/>
      <c r="L54" s="193"/>
      <c r="M54" s="193"/>
      <c r="N54" s="193"/>
      <c r="O54" s="193"/>
      <c r="P54" s="193"/>
      <c r="Q54" s="193"/>
    </row>
    <row r="55" spans="2:17" ht="12" customHeight="1" x14ac:dyDescent="0.25">
      <c r="B55" s="193"/>
      <c r="C55" s="193"/>
      <c r="D55" s="193"/>
      <c r="E55" s="193"/>
      <c r="F55" s="193"/>
      <c r="G55" s="193"/>
      <c r="H55" s="193"/>
      <c r="I55" s="193"/>
      <c r="J55" s="193"/>
      <c r="K55" s="193"/>
      <c r="L55" s="193"/>
      <c r="M55" s="193"/>
      <c r="N55" s="193"/>
      <c r="O55" s="193"/>
      <c r="P55" s="193"/>
      <c r="Q55" s="193"/>
    </row>
    <row r="56" spans="2:17" ht="12" customHeight="1" x14ac:dyDescent="0.25">
      <c r="B56" s="193"/>
      <c r="C56" s="193"/>
      <c r="D56" s="193"/>
      <c r="E56" s="193"/>
      <c r="F56" s="193"/>
      <c r="G56" s="193"/>
      <c r="H56" s="193"/>
      <c r="I56" s="193"/>
      <c r="J56" s="193"/>
      <c r="K56" s="193"/>
      <c r="L56" s="193"/>
      <c r="M56" s="193"/>
      <c r="N56" s="193"/>
      <c r="O56" s="193"/>
      <c r="P56" s="193"/>
      <c r="Q56" s="193"/>
    </row>
    <row r="57" spans="2:17" ht="12" customHeight="1" x14ac:dyDescent="0.25">
      <c r="B57" s="193"/>
      <c r="C57" s="193"/>
      <c r="D57" s="193"/>
      <c r="E57" s="193"/>
      <c r="F57" s="193"/>
      <c r="G57" s="193"/>
      <c r="H57" s="193"/>
      <c r="I57" s="193"/>
      <c r="J57" s="193"/>
      <c r="K57" s="193"/>
      <c r="L57" s="193"/>
      <c r="M57" s="193"/>
      <c r="N57" s="193"/>
      <c r="O57" s="193"/>
      <c r="P57" s="193"/>
      <c r="Q57" s="193"/>
    </row>
    <row r="58" spans="2:17" ht="12" customHeight="1" x14ac:dyDescent="0.25">
      <c r="B58" s="193"/>
      <c r="C58" s="193"/>
      <c r="D58" s="193"/>
      <c r="E58" s="193"/>
      <c r="F58" s="193"/>
      <c r="G58" s="193"/>
      <c r="H58" s="193"/>
      <c r="I58" s="193"/>
      <c r="J58" s="193"/>
      <c r="K58" s="193"/>
      <c r="L58" s="193"/>
      <c r="M58" s="193"/>
      <c r="N58" s="193"/>
      <c r="O58" s="193"/>
      <c r="P58" s="193"/>
      <c r="Q58" s="193"/>
    </row>
    <row r="59" spans="2:17" ht="12" customHeight="1" x14ac:dyDescent="0.25">
      <c r="B59" s="193"/>
      <c r="C59" s="193"/>
      <c r="D59" s="193"/>
      <c r="E59" s="193"/>
      <c r="F59" s="193"/>
      <c r="G59" s="193"/>
      <c r="H59" s="193"/>
      <c r="I59" s="193"/>
      <c r="J59" s="193"/>
      <c r="K59" s="193"/>
      <c r="L59" s="193"/>
      <c r="M59" s="193"/>
      <c r="N59" s="193"/>
      <c r="O59" s="193"/>
      <c r="P59" s="193"/>
      <c r="Q59" s="193"/>
    </row>
    <row r="60" spans="2:17" ht="12" customHeight="1" x14ac:dyDescent="0.25">
      <c r="B60" s="193"/>
      <c r="C60" s="193"/>
      <c r="D60" s="193"/>
      <c r="E60" s="193"/>
      <c r="F60" s="193"/>
      <c r="G60" s="193"/>
      <c r="H60" s="193"/>
      <c r="I60" s="193"/>
      <c r="J60" s="193"/>
      <c r="K60" s="193"/>
      <c r="L60" s="193"/>
      <c r="M60" s="193"/>
      <c r="N60" s="193"/>
      <c r="O60" s="193"/>
      <c r="P60" s="193"/>
      <c r="Q60" s="193"/>
    </row>
    <row r="61" spans="2:17" ht="12" customHeight="1" x14ac:dyDescent="0.25">
      <c r="B61" s="193"/>
      <c r="C61" s="193"/>
      <c r="D61" s="193"/>
      <c r="E61" s="193"/>
      <c r="F61" s="193"/>
      <c r="G61" s="193"/>
      <c r="H61" s="193"/>
      <c r="I61" s="193"/>
      <c r="J61" s="193"/>
      <c r="K61" s="193"/>
      <c r="L61" s="193"/>
      <c r="M61" s="193"/>
      <c r="N61" s="193"/>
      <c r="O61" s="193"/>
      <c r="P61" s="193"/>
      <c r="Q61" s="193"/>
    </row>
    <row r="62" spans="2:17" ht="12" customHeight="1" x14ac:dyDescent="0.25">
      <c r="B62" s="193"/>
      <c r="C62" s="193"/>
      <c r="D62" s="193"/>
      <c r="E62" s="193"/>
      <c r="F62" s="193"/>
      <c r="G62" s="193"/>
      <c r="H62" s="193"/>
      <c r="I62" s="193"/>
      <c r="J62" s="193"/>
      <c r="K62" s="193"/>
      <c r="L62" s="193"/>
      <c r="M62" s="193"/>
      <c r="N62" s="193"/>
      <c r="O62" s="193"/>
      <c r="P62" s="193"/>
      <c r="Q62" s="193"/>
    </row>
    <row r="63" spans="2:17" ht="12" customHeight="1" x14ac:dyDescent="0.25">
      <c r="B63" s="193"/>
      <c r="C63" s="193"/>
      <c r="D63" s="193"/>
      <c r="E63" s="193"/>
      <c r="F63" s="193"/>
      <c r="G63" s="193"/>
      <c r="H63" s="193"/>
      <c r="I63" s="193"/>
      <c r="J63" s="193"/>
      <c r="K63" s="193"/>
      <c r="L63" s="193"/>
      <c r="M63" s="193"/>
      <c r="N63" s="193"/>
      <c r="O63" s="193"/>
      <c r="P63" s="193"/>
      <c r="Q63" s="193"/>
    </row>
    <row r="64" spans="2:17" ht="12" customHeight="1" x14ac:dyDescent="0.25">
      <c r="B64" s="193"/>
      <c r="C64" s="193"/>
      <c r="D64" s="193"/>
      <c r="E64" s="193"/>
      <c r="F64" s="193"/>
      <c r="G64" s="193"/>
      <c r="H64" s="193"/>
      <c r="I64" s="193"/>
      <c r="J64" s="193"/>
      <c r="K64" s="193"/>
      <c r="L64" s="193"/>
      <c r="M64" s="193"/>
      <c r="N64" s="193"/>
      <c r="O64" s="193"/>
      <c r="P64" s="193"/>
      <c r="Q64" s="193"/>
    </row>
    <row r="65" spans="2:17" ht="12" customHeight="1" x14ac:dyDescent="0.25">
      <c r="B65" s="193"/>
      <c r="C65" s="193"/>
      <c r="D65" s="193"/>
      <c r="E65" s="193"/>
      <c r="F65" s="193"/>
      <c r="G65" s="193"/>
      <c r="H65" s="193"/>
      <c r="I65" s="193"/>
      <c r="J65" s="193"/>
      <c r="K65" s="193"/>
      <c r="L65" s="193"/>
      <c r="M65" s="193"/>
      <c r="N65" s="193"/>
      <c r="O65" s="193"/>
      <c r="P65" s="193"/>
      <c r="Q65" s="193"/>
    </row>
    <row r="66" spans="2:17" ht="12" customHeight="1" x14ac:dyDescent="0.25">
      <c r="B66" s="193"/>
      <c r="C66" s="193"/>
      <c r="D66" s="193"/>
      <c r="E66" s="193"/>
      <c r="F66" s="193"/>
      <c r="G66" s="193"/>
      <c r="H66" s="193"/>
      <c r="I66" s="193"/>
      <c r="J66" s="193"/>
      <c r="K66" s="193"/>
      <c r="L66" s="193"/>
      <c r="M66" s="193"/>
      <c r="N66" s="193"/>
      <c r="O66" s="193"/>
      <c r="P66" s="193"/>
      <c r="Q66" s="193"/>
    </row>
    <row r="67" spans="2:17" ht="12" customHeight="1" x14ac:dyDescent="0.25">
      <c r="B67" s="193"/>
      <c r="C67" s="193"/>
      <c r="D67" s="193"/>
      <c r="E67" s="193"/>
      <c r="F67" s="193"/>
      <c r="G67" s="193"/>
      <c r="H67" s="193"/>
      <c r="I67" s="193"/>
      <c r="J67" s="193"/>
      <c r="K67" s="193"/>
      <c r="L67" s="193"/>
      <c r="M67" s="193"/>
      <c r="N67" s="193"/>
      <c r="O67" s="193"/>
      <c r="P67" s="193"/>
      <c r="Q67" s="193"/>
    </row>
    <row r="68" spans="2:17" ht="12" customHeight="1" x14ac:dyDescent="0.25">
      <c r="B68" s="193"/>
      <c r="C68" s="193"/>
      <c r="D68" s="193"/>
      <c r="E68" s="193"/>
      <c r="F68" s="193"/>
      <c r="G68" s="193"/>
      <c r="H68" s="193"/>
      <c r="I68" s="193"/>
      <c r="J68" s="193"/>
      <c r="K68" s="193"/>
      <c r="L68" s="193"/>
      <c r="M68" s="193"/>
      <c r="N68" s="193"/>
      <c r="O68" s="193"/>
      <c r="P68" s="193"/>
      <c r="Q68" s="193"/>
    </row>
    <row r="69" spans="2:17" ht="12" customHeight="1" x14ac:dyDescent="0.25">
      <c r="B69" s="193"/>
      <c r="C69" s="193"/>
      <c r="D69" s="193"/>
      <c r="E69" s="193"/>
      <c r="F69" s="193"/>
      <c r="G69" s="193"/>
      <c r="H69" s="193"/>
      <c r="I69" s="193"/>
      <c r="J69" s="193"/>
      <c r="K69" s="193"/>
      <c r="L69" s="193"/>
      <c r="M69" s="193"/>
      <c r="N69" s="193"/>
      <c r="O69" s="193"/>
      <c r="P69" s="193"/>
      <c r="Q69" s="193"/>
    </row>
    <row r="70" spans="2:17" ht="12" customHeight="1" x14ac:dyDescent="0.25">
      <c r="B70" s="193"/>
      <c r="C70" s="193"/>
      <c r="D70" s="193"/>
      <c r="E70" s="193"/>
      <c r="F70" s="193"/>
      <c r="G70" s="193"/>
      <c r="H70" s="193"/>
      <c r="I70" s="193"/>
      <c r="J70" s="193"/>
      <c r="K70" s="193"/>
      <c r="L70" s="193"/>
      <c r="M70" s="193"/>
      <c r="N70" s="193"/>
      <c r="O70" s="193"/>
      <c r="P70" s="193"/>
      <c r="Q70" s="193"/>
    </row>
    <row r="71" spans="2:17" ht="12" customHeight="1" x14ac:dyDescent="0.25">
      <c r="B71" s="193"/>
      <c r="C71" s="193"/>
      <c r="D71" s="193"/>
      <c r="E71" s="193"/>
      <c r="F71" s="193"/>
      <c r="G71" s="193"/>
      <c r="H71" s="193"/>
      <c r="I71" s="193"/>
      <c r="J71" s="193"/>
      <c r="K71" s="193"/>
      <c r="L71" s="193"/>
      <c r="M71" s="193"/>
      <c r="N71" s="193"/>
      <c r="O71" s="193"/>
      <c r="P71" s="193"/>
      <c r="Q71" s="193"/>
    </row>
    <row r="72" spans="2:17" ht="12" customHeight="1" x14ac:dyDescent="0.25">
      <c r="B72" s="193"/>
      <c r="C72" s="193"/>
      <c r="D72" s="193"/>
      <c r="E72" s="193"/>
      <c r="F72" s="193"/>
      <c r="G72" s="193"/>
      <c r="H72" s="193"/>
      <c r="I72" s="193"/>
      <c r="J72" s="193"/>
      <c r="K72" s="193"/>
      <c r="L72" s="193"/>
      <c r="M72" s="193"/>
      <c r="N72" s="193"/>
      <c r="O72" s="193"/>
      <c r="P72" s="193"/>
      <c r="Q72" s="193"/>
    </row>
    <row r="73" spans="2:17" ht="12" customHeight="1" x14ac:dyDescent="0.25">
      <c r="B73" s="193"/>
      <c r="C73" s="193"/>
      <c r="D73" s="193"/>
      <c r="E73" s="193"/>
      <c r="F73" s="193"/>
      <c r="G73" s="193"/>
      <c r="H73" s="193"/>
      <c r="I73" s="193"/>
      <c r="J73" s="193"/>
      <c r="K73" s="193"/>
      <c r="L73" s="193"/>
      <c r="M73" s="193"/>
      <c r="N73" s="193"/>
      <c r="O73" s="193"/>
      <c r="P73" s="193"/>
      <c r="Q73" s="193"/>
    </row>
    <row r="74" spans="2:17" ht="12" customHeight="1" x14ac:dyDescent="0.25">
      <c r="B74" s="193"/>
      <c r="C74" s="193"/>
      <c r="D74" s="193"/>
      <c r="E74" s="193"/>
      <c r="F74" s="193"/>
      <c r="G74" s="193"/>
      <c r="H74" s="193"/>
      <c r="I74" s="193"/>
      <c r="J74" s="193"/>
      <c r="K74" s="193"/>
      <c r="L74" s="193"/>
      <c r="M74" s="193"/>
      <c r="N74" s="193"/>
      <c r="O74" s="193"/>
      <c r="P74" s="193"/>
      <c r="Q74" s="193"/>
    </row>
    <row r="75" spans="2:17" ht="12" customHeight="1" x14ac:dyDescent="0.25">
      <c r="B75" s="193"/>
      <c r="C75" s="193"/>
      <c r="D75" s="193"/>
      <c r="E75" s="193"/>
      <c r="F75" s="193"/>
      <c r="G75" s="193"/>
      <c r="H75" s="193"/>
      <c r="I75" s="193"/>
      <c r="J75" s="193"/>
      <c r="K75" s="193"/>
      <c r="L75" s="193"/>
      <c r="M75" s="193"/>
      <c r="N75" s="193"/>
      <c r="O75" s="193"/>
      <c r="P75" s="193"/>
      <c r="Q75" s="193"/>
    </row>
    <row r="76" spans="2:17" ht="12" customHeight="1" x14ac:dyDescent="0.25">
      <c r="B76" s="193"/>
      <c r="C76" s="193"/>
      <c r="D76" s="193"/>
      <c r="E76" s="193"/>
      <c r="F76" s="193"/>
      <c r="G76" s="193"/>
      <c r="H76" s="193"/>
      <c r="I76" s="193"/>
      <c r="J76" s="193"/>
      <c r="K76" s="193"/>
      <c r="L76" s="193"/>
      <c r="M76" s="193"/>
      <c r="N76" s="193"/>
      <c r="O76" s="193"/>
      <c r="P76" s="193"/>
      <c r="Q76" s="193"/>
    </row>
    <row r="77" spans="2:17" ht="12" customHeight="1" x14ac:dyDescent="0.25">
      <c r="B77" s="193"/>
      <c r="C77" s="193"/>
      <c r="D77" s="193"/>
      <c r="E77" s="193"/>
      <c r="F77" s="193"/>
      <c r="G77" s="193"/>
      <c r="H77" s="193"/>
      <c r="I77" s="193"/>
      <c r="J77" s="193"/>
      <c r="K77" s="193"/>
      <c r="L77" s="193"/>
      <c r="M77" s="193"/>
      <c r="N77" s="193"/>
      <c r="O77" s="193"/>
      <c r="P77" s="193"/>
      <c r="Q77" s="193"/>
    </row>
    <row r="78" spans="2:17" ht="12" customHeight="1" x14ac:dyDescent="0.25">
      <c r="B78" s="193"/>
      <c r="C78" s="193"/>
      <c r="D78" s="193"/>
      <c r="E78" s="193"/>
      <c r="F78" s="193"/>
      <c r="G78" s="193"/>
      <c r="H78" s="193"/>
      <c r="I78" s="193"/>
      <c r="J78" s="193"/>
      <c r="K78" s="193"/>
      <c r="L78" s="193"/>
      <c r="M78" s="193"/>
      <c r="N78" s="193"/>
      <c r="O78" s="193"/>
      <c r="P78" s="193"/>
      <c r="Q78" s="193"/>
    </row>
    <row r="79" spans="2:17" ht="12" customHeight="1" x14ac:dyDescent="0.25">
      <c r="B79" s="193"/>
      <c r="C79" s="193"/>
      <c r="D79" s="193"/>
      <c r="E79" s="193"/>
      <c r="F79" s="193"/>
      <c r="G79" s="193"/>
      <c r="H79" s="193"/>
      <c r="I79" s="193"/>
      <c r="J79" s="193"/>
      <c r="K79" s="193"/>
      <c r="L79" s="193"/>
      <c r="M79" s="193"/>
      <c r="N79" s="193"/>
      <c r="O79" s="193"/>
      <c r="P79" s="193"/>
      <c r="Q79" s="193"/>
    </row>
    <row r="80" spans="2:17" ht="12" customHeight="1" x14ac:dyDescent="0.25">
      <c r="B80" s="193"/>
      <c r="C80" s="193"/>
      <c r="D80" s="193"/>
      <c r="E80" s="193"/>
      <c r="F80" s="193"/>
      <c r="G80" s="193"/>
      <c r="H80" s="193"/>
      <c r="I80" s="193"/>
      <c r="J80" s="193"/>
      <c r="K80" s="193"/>
      <c r="L80" s="193"/>
      <c r="M80" s="193"/>
      <c r="N80" s="193"/>
      <c r="O80" s="193"/>
      <c r="P80" s="193"/>
      <c r="Q80" s="193"/>
    </row>
    <row r="81" spans="2:17" ht="12" customHeight="1" x14ac:dyDescent="0.25">
      <c r="B81" s="193"/>
      <c r="C81" s="193"/>
      <c r="D81" s="193"/>
      <c r="E81" s="193"/>
      <c r="F81" s="193"/>
      <c r="G81" s="193"/>
      <c r="H81" s="193"/>
      <c r="I81" s="193"/>
      <c r="J81" s="193"/>
      <c r="K81" s="193"/>
      <c r="L81" s="193"/>
      <c r="M81" s="193"/>
      <c r="N81" s="193"/>
      <c r="O81" s="193"/>
      <c r="P81" s="193"/>
      <c r="Q81" s="193"/>
    </row>
    <row r="82" spans="2:17" ht="12" customHeight="1" x14ac:dyDescent="0.25">
      <c r="B82" s="193"/>
      <c r="C82" s="193"/>
      <c r="D82" s="193"/>
      <c r="E82" s="193"/>
      <c r="F82" s="193"/>
      <c r="G82" s="193"/>
      <c r="H82" s="193"/>
      <c r="I82" s="193"/>
      <c r="J82" s="193"/>
      <c r="K82" s="193"/>
      <c r="L82" s="193"/>
      <c r="M82" s="193"/>
      <c r="N82" s="193"/>
      <c r="O82" s="193"/>
      <c r="P82" s="193"/>
      <c r="Q82" s="193"/>
    </row>
    <row r="83" spans="2:17" ht="12" customHeight="1" x14ac:dyDescent="0.25">
      <c r="B83" s="193"/>
      <c r="C83" s="193"/>
      <c r="D83" s="193"/>
      <c r="E83" s="193"/>
      <c r="F83" s="193"/>
      <c r="G83" s="193"/>
      <c r="H83" s="193"/>
      <c r="I83" s="193"/>
      <c r="J83" s="193"/>
      <c r="K83" s="193"/>
      <c r="L83" s="193"/>
      <c r="M83" s="193"/>
      <c r="N83" s="193"/>
      <c r="O83" s="193"/>
      <c r="P83" s="193"/>
      <c r="Q83" s="193"/>
    </row>
    <row r="84" spans="2:17" ht="12" customHeight="1" x14ac:dyDescent="0.25">
      <c r="B84" s="193"/>
      <c r="C84" s="193"/>
      <c r="D84" s="193"/>
      <c r="E84" s="193"/>
      <c r="F84" s="193"/>
      <c r="G84" s="193"/>
      <c r="H84" s="193"/>
      <c r="I84" s="193"/>
      <c r="J84" s="193"/>
      <c r="K84" s="193"/>
      <c r="L84" s="193"/>
      <c r="M84" s="193"/>
      <c r="N84" s="193"/>
      <c r="O84" s="193"/>
      <c r="P84" s="193"/>
      <c r="Q84" s="193"/>
    </row>
    <row r="85" spans="2:17" ht="12" customHeight="1" x14ac:dyDescent="0.25">
      <c r="B85" s="193"/>
      <c r="C85" s="193"/>
      <c r="D85" s="193"/>
      <c r="E85" s="193"/>
      <c r="F85" s="193"/>
      <c r="G85" s="193"/>
      <c r="H85" s="193"/>
      <c r="I85" s="193"/>
      <c r="J85" s="193"/>
      <c r="K85" s="193"/>
      <c r="L85" s="193"/>
      <c r="M85" s="193"/>
      <c r="N85" s="193"/>
      <c r="O85" s="193"/>
      <c r="P85" s="193"/>
      <c r="Q85" s="193"/>
    </row>
    <row r="86" spans="2:17" ht="12" customHeight="1" x14ac:dyDescent="0.25">
      <c r="B86" s="193"/>
      <c r="C86" s="193"/>
      <c r="D86" s="193"/>
      <c r="E86" s="193"/>
      <c r="F86" s="193"/>
      <c r="G86" s="193"/>
      <c r="H86" s="193"/>
      <c r="I86" s="193"/>
      <c r="J86" s="193"/>
      <c r="K86" s="193"/>
      <c r="L86" s="193"/>
      <c r="M86" s="193"/>
      <c r="N86" s="193"/>
      <c r="O86" s="193"/>
      <c r="P86" s="193"/>
      <c r="Q86" s="193"/>
    </row>
    <row r="87" spans="2:17" x14ac:dyDescent="0.25">
      <c r="B87" s="193"/>
      <c r="C87" s="193"/>
      <c r="D87" s="193"/>
      <c r="E87" s="193"/>
      <c r="F87" s="193"/>
      <c r="G87" s="193"/>
      <c r="H87" s="193"/>
      <c r="I87" s="193"/>
      <c r="J87" s="193"/>
      <c r="K87" s="193"/>
      <c r="L87" s="193"/>
      <c r="M87" s="193"/>
      <c r="N87" s="193"/>
      <c r="O87" s="193"/>
      <c r="P87" s="193"/>
      <c r="Q87" s="193"/>
    </row>
  </sheetData>
  <sheetProtection algorithmName="SHA-512" hashValue="BMH1JED3gMzTJuH5+IgRRSYyVsf2dX9CI5kXtWfXB7/9yv3zlZgYNilVPZJnUo2ij+yb1Zbw51v/IDMHDKju1Q==" saltValue="v5LIx1UWCrQ+mntUvG/yEA==" spinCount="100000" sheet="1" objects="1" scenarios="1"/>
  <mergeCells count="162">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P13:Q13"/>
    <mergeCell ref="G12:H12"/>
    <mergeCell ref="G9:H9"/>
    <mergeCell ref="I8:J8"/>
    <mergeCell ref="I9:J9"/>
    <mergeCell ref="M8:N8"/>
    <mergeCell ref="M9:N9"/>
    <mergeCell ref="P8:Q8"/>
    <mergeCell ref="P9:Q9"/>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s>
  <printOptions gridLines="1"/>
  <pageMargins left="0.7" right="0.7" top="0.75" bottom="0.75" header="0.3" footer="0.3"/>
  <pageSetup scale="74" orientation="landscape" r:id="rId1"/>
  <headerFooter>
    <oddHeader>&amp;C&amp;"Arial,Bold"DWR WATER RESOURCES DEVELOPMENT GRANT APPLICATION - FALL 2023
&amp;"Arial,Regular"
&amp;"Arial,Bold"Budget Sheet</oddHeader>
    <oddFooter>&amp;LRevised: 8/16/23&amp;C8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7AAAE7-856A-4B50-9EDF-23F4473E78BC}">
          <x14:formula1>
            <xm:f>'Pull Down Menus'!$B$10:$B$13</xm:f>
          </x14:formula1>
          <xm:sqref>W4:W14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85" workbookViewId="0">
      <selection activeCell="D3" sqref="D3"/>
    </sheetView>
  </sheetViews>
  <sheetFormatPr defaultColWidth="9.109375" defaultRowHeight="13.2" x14ac:dyDescent="0.25"/>
  <cols>
    <col min="1" max="1" width="16.109375" customWidth="1"/>
    <col min="2" max="2" width="31.109375" style="4" customWidth="1"/>
    <col min="3" max="3" width="60.21875" style="23" customWidth="1"/>
    <col min="4" max="4" width="67" customWidth="1"/>
    <col min="5" max="5" width="13.21875" style="23" customWidth="1"/>
    <col min="6" max="6" width="13" customWidth="1"/>
    <col min="7" max="7" width="17.44140625" customWidth="1"/>
    <col min="8" max="8" width="16" customWidth="1"/>
    <col min="9" max="9" width="97.77734375" customWidth="1"/>
  </cols>
  <sheetData>
    <row r="1" spans="1:9" ht="43.2" x14ac:dyDescent="0.3">
      <c r="A1" s="151" t="s">
        <v>127</v>
      </c>
      <c r="B1" s="148" t="s">
        <v>64</v>
      </c>
      <c r="C1" s="258" t="s">
        <v>145</v>
      </c>
      <c r="D1" s="148" t="s">
        <v>399</v>
      </c>
      <c r="E1" s="206" t="s">
        <v>369</v>
      </c>
      <c r="F1" s="148" t="s">
        <v>397</v>
      </c>
      <c r="G1" s="148" t="s">
        <v>304</v>
      </c>
      <c r="H1" s="150" t="s">
        <v>305</v>
      </c>
      <c r="I1" s="150"/>
    </row>
    <row r="2" spans="1:9" ht="13.2" customHeight="1" x14ac:dyDescent="0.25">
      <c r="A2" s="152" t="s">
        <v>27</v>
      </c>
      <c r="H2" s="262"/>
      <c r="I2" s="327" t="s">
        <v>419</v>
      </c>
    </row>
    <row r="3" spans="1:9" ht="103.2" customHeight="1" x14ac:dyDescent="0.25">
      <c r="A3" s="153"/>
      <c r="B3" s="4" t="s">
        <v>9</v>
      </c>
      <c r="C3" s="3" t="s">
        <v>411</v>
      </c>
      <c r="D3" s="149"/>
      <c r="E3" s="85"/>
      <c r="F3" s="217"/>
      <c r="G3" s="218"/>
      <c r="H3" s="197">
        <f>F3*G3</f>
        <v>0</v>
      </c>
      <c r="I3" s="328"/>
    </row>
    <row r="4" spans="1:9" ht="14.4" customHeight="1" x14ac:dyDescent="0.25">
      <c r="A4" s="154"/>
      <c r="B4" s="4" t="s">
        <v>17</v>
      </c>
      <c r="C4" s="28" t="s">
        <v>307</v>
      </c>
      <c r="D4" s="149"/>
      <c r="E4" s="85"/>
      <c r="F4" s="217"/>
      <c r="G4" s="218"/>
      <c r="H4" s="197">
        <f t="shared" ref="H4:H13" si="0">F4*G4</f>
        <v>0</v>
      </c>
      <c r="I4" s="328"/>
    </row>
    <row r="5" spans="1:9" ht="14.4" customHeight="1" x14ac:dyDescent="0.25">
      <c r="A5" s="154"/>
      <c r="B5" s="4" t="s">
        <v>18</v>
      </c>
      <c r="C5" s="23" t="s">
        <v>307</v>
      </c>
      <c r="D5" s="149"/>
      <c r="E5" s="85"/>
      <c r="F5" s="217"/>
      <c r="G5" s="218"/>
      <c r="H5" s="197">
        <f t="shared" si="0"/>
        <v>0</v>
      </c>
      <c r="I5" s="328"/>
    </row>
    <row r="6" spans="1:9" ht="14.4" customHeight="1" x14ac:dyDescent="0.25">
      <c r="A6" s="154"/>
      <c r="B6" s="4" t="s">
        <v>0</v>
      </c>
      <c r="C6" s="23" t="s">
        <v>307</v>
      </c>
      <c r="D6" s="149"/>
      <c r="E6" s="85"/>
      <c r="F6" s="217"/>
      <c r="G6" s="218"/>
      <c r="H6" s="197">
        <f t="shared" si="0"/>
        <v>0</v>
      </c>
      <c r="I6" s="328"/>
    </row>
    <row r="7" spans="1:9" ht="39.6" x14ac:dyDescent="0.25">
      <c r="A7" s="154"/>
      <c r="B7" s="4" t="s">
        <v>12</v>
      </c>
      <c r="C7" s="28" t="s">
        <v>415</v>
      </c>
      <c r="D7" s="149"/>
      <c r="E7" s="219"/>
      <c r="F7" s="217"/>
      <c r="G7" s="85"/>
      <c r="H7" s="197">
        <f>E7*F7</f>
        <v>0</v>
      </c>
      <c r="I7" s="328"/>
    </row>
    <row r="8" spans="1:9" ht="26.4" x14ac:dyDescent="0.25">
      <c r="A8" s="154"/>
      <c r="B8" s="4" t="s">
        <v>13</v>
      </c>
      <c r="C8" s="28" t="s">
        <v>414</v>
      </c>
      <c r="D8" s="149"/>
      <c r="E8" s="219"/>
      <c r="F8" s="217"/>
      <c r="G8" s="85"/>
      <c r="H8" s="197">
        <f>E8*F8</f>
        <v>0</v>
      </c>
      <c r="I8" s="328"/>
    </row>
    <row r="9" spans="1:9" ht="14.4" customHeight="1" x14ac:dyDescent="0.25">
      <c r="A9" s="154"/>
      <c r="B9" s="4" t="s">
        <v>10</v>
      </c>
      <c r="C9" s="28" t="s">
        <v>307</v>
      </c>
      <c r="D9" s="149"/>
      <c r="E9" s="85"/>
      <c r="F9" s="217"/>
      <c r="G9" s="218"/>
      <c r="H9" s="197">
        <f>F9*G9</f>
        <v>0</v>
      </c>
      <c r="I9" s="328"/>
    </row>
    <row r="10" spans="1:9" ht="14.4" customHeight="1" thickBot="1" x14ac:dyDescent="0.3">
      <c r="A10" s="154"/>
      <c r="B10" s="19" t="s">
        <v>412</v>
      </c>
      <c r="C10" s="28" t="s">
        <v>307</v>
      </c>
      <c r="D10" s="255"/>
      <c r="E10" s="260"/>
      <c r="F10" s="256"/>
      <c r="G10" s="257"/>
      <c r="H10" s="197">
        <f>F10*G10</f>
        <v>0</v>
      </c>
      <c r="I10" s="328"/>
    </row>
    <row r="11" spans="1:9" ht="50.4" customHeight="1" x14ac:dyDescent="0.25">
      <c r="A11" s="154"/>
      <c r="B11" s="19" t="s">
        <v>413</v>
      </c>
      <c r="C11" s="22" t="s">
        <v>414</v>
      </c>
      <c r="D11" s="149"/>
      <c r="E11" s="219"/>
      <c r="F11" s="217"/>
      <c r="G11" s="85"/>
      <c r="H11" s="197">
        <f>E11*F11</f>
        <v>0</v>
      </c>
      <c r="I11" s="261" t="s">
        <v>420</v>
      </c>
    </row>
    <row r="12" spans="1:9" ht="39.6" x14ac:dyDescent="0.25">
      <c r="A12" s="154"/>
      <c r="B12" s="4" t="s">
        <v>3</v>
      </c>
      <c r="C12" s="28" t="s">
        <v>374</v>
      </c>
      <c r="D12" s="149"/>
      <c r="E12" s="85"/>
      <c r="F12" s="217"/>
      <c r="G12" s="218"/>
      <c r="H12" s="197">
        <f t="shared" si="0"/>
        <v>0</v>
      </c>
      <c r="I12" s="329" t="s">
        <v>418</v>
      </c>
    </row>
    <row r="13" spans="1:9" ht="73.8" customHeight="1" thickBot="1" x14ac:dyDescent="0.3">
      <c r="A13" s="154"/>
      <c r="B13" s="19" t="s">
        <v>416</v>
      </c>
      <c r="C13" s="22" t="s">
        <v>417</v>
      </c>
      <c r="D13" s="149"/>
      <c r="E13" s="85"/>
      <c r="F13" s="217"/>
      <c r="G13" s="218"/>
      <c r="H13" s="197">
        <f t="shared" si="0"/>
        <v>0</v>
      </c>
      <c r="I13" s="330"/>
    </row>
    <row r="14" spans="1:9" ht="321.60000000000002" customHeight="1" thickBot="1" x14ac:dyDescent="0.3">
      <c r="A14" s="155"/>
      <c r="B14" s="146" t="s">
        <v>11</v>
      </c>
      <c r="C14" s="147" t="s">
        <v>442</v>
      </c>
      <c r="D14" s="149"/>
      <c r="E14" s="217"/>
      <c r="F14" s="217"/>
      <c r="G14" s="84"/>
      <c r="H14" s="198">
        <f>E14*F14</f>
        <v>0</v>
      </c>
      <c r="I14" s="329"/>
    </row>
    <row r="15" spans="1:9" ht="13.2" customHeight="1" x14ac:dyDescent="0.25">
      <c r="C15" s="28"/>
      <c r="F15" s="321" t="s">
        <v>306</v>
      </c>
      <c r="G15" s="322"/>
      <c r="H15" s="325">
        <f>SUM(H3:H14)</f>
        <v>0</v>
      </c>
      <c r="I15" s="329"/>
    </row>
    <row r="16" spans="1:9" ht="15" customHeight="1" thickBot="1" x14ac:dyDescent="0.3">
      <c r="C16" s="259"/>
      <c r="F16" s="323"/>
      <c r="G16" s="324"/>
      <c r="H16" s="326"/>
      <c r="I16" s="330"/>
    </row>
  </sheetData>
  <sheetProtection algorithmName="SHA-512" hashValue="4m8licOeiYKPnZp2yPJNkeq8k73bdjXszaneqG41KxPtOagdxs/LOhhzyhbBXf9TRs7F8iMWPxwSDnPX6lh7Zg==" saltValue="KL5Fj1qs6OuznlcHPYgEIw==" spinCount="100000" sheet="1" objects="1" scenarios="1"/>
  <mergeCells count="5">
    <mergeCell ref="F15:G16"/>
    <mergeCell ref="H15:H16"/>
    <mergeCell ref="I2:I10"/>
    <mergeCell ref="I14:I16"/>
    <mergeCell ref="I12:I13"/>
  </mergeCells>
  <printOptions gridLines="1"/>
  <pageMargins left="0.7" right="0.7" top="0.75" bottom="0.75" header="0.3" footer="0.3"/>
  <pageSetup scale="53" orientation="landscape" r:id="rId1"/>
  <headerFooter>
    <oddHeader>&amp;C&amp;"Arial,Bold"DWR WATER RESOURCES DEVELOPMENT GRANT APPLICATION - FALL 2023
&amp;"Arial,Regular"
&amp;"Arial,Bold"In-Kind Budget Notes</oddHeader>
    <oddFooter>&amp;LRevised: 8/16/23&amp;C9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Spring 2023</vt:lpstr>
      <vt:lpstr>Pull Down Menus</vt:lpstr>
      <vt:lpstr>Project Types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Spring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jgbruton</dc:creator>
  <cp:lastModifiedBy>Davis, Amin K</cp:lastModifiedBy>
  <cp:lastPrinted>2023-08-11T21:42:43Z</cp:lastPrinted>
  <dcterms:created xsi:type="dcterms:W3CDTF">2007-12-15T19:40:16Z</dcterms:created>
  <dcterms:modified xsi:type="dcterms:W3CDTF">2023-08-16T22:37:24Z</dcterms:modified>
</cp:coreProperties>
</file>