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Accounts Payable\NEW ACCOUNTS PAYABLE FORMAT TEMPLATE\2024-2025 Invoices for Sharepoint\Travel\"/>
    </mc:Choice>
  </mc:AlternateContent>
  <xr:revisionPtr revIDLastSave="0" documentId="13_ncr:1_{35A4C5DC-4E9B-4692-AAB3-ABA2E41E4FAC}" xr6:coauthVersionLast="47" xr6:coauthVersionMax="47" xr10:uidLastSave="{00000000-0000-0000-0000-000000000000}"/>
  <bookViews>
    <workbookView xWindow="-38520" yWindow="-120" windowWidth="38640" windowHeight="15720" activeTab="1" xr2:uid="{00000000-000D-0000-FFFF-FFFF00000000}"/>
  </bookViews>
  <sheets>
    <sheet name="Instructions" sheetId="10" r:id="rId1"/>
    <sheet name="Travel Authorization Form" sheetId="1" r:id="rId2"/>
    <sheet name="Travel Breakdown pg 1" sheetId="2" r:id="rId3"/>
    <sheet name="Travel Breakdown pg 2" sheetId="7" r:id="rId4"/>
    <sheet name="Travel Breakdown pg 3" sheetId="8" r:id="rId5"/>
    <sheet name="Travel Breakdown pg 4" sheetId="9" r:id="rId6"/>
  </sheets>
  <definedNames>
    <definedName name="_xlnm.Print_Area" localSheetId="1">'Travel Authorization Form'!$A$1:$BA$78</definedName>
    <definedName name="_xlnm.Print_Area" localSheetId="2">'Travel Breakdown pg 1'!$A$1:$M$70</definedName>
    <definedName name="_xlnm.Print_Area" localSheetId="3">'Travel Breakdown pg 2'!$A$1:$M$70</definedName>
    <definedName name="_xlnm.Print_Area" localSheetId="4">'Travel Breakdown pg 3'!$A$1:$M$70</definedName>
    <definedName name="_xlnm.Print_Area" localSheetId="5">'Travel Breakdown pg 4'!$A$1:$M$70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1" l="1"/>
  <c r="M20" i="2"/>
  <c r="M20" i="7"/>
  <c r="M20" i="8"/>
  <c r="M20" i="9"/>
  <c r="M66" i="9"/>
  <c r="M64" i="9"/>
  <c r="M63" i="9"/>
  <c r="H59" i="9"/>
  <c r="H57" i="9"/>
  <c r="H55" i="9"/>
  <c r="H49" i="9"/>
  <c r="H47" i="9"/>
  <c r="H45" i="9"/>
  <c r="M35" i="9"/>
  <c r="C32" i="9"/>
  <c r="K32" i="9" s="1"/>
  <c r="M32" i="9" s="1"/>
  <c r="M27" i="9"/>
  <c r="M25" i="9"/>
  <c r="M22" i="9"/>
  <c r="K21" i="9"/>
  <c r="M21" i="9" s="1"/>
  <c r="M19" i="9"/>
  <c r="M15" i="9"/>
  <c r="M13" i="9"/>
  <c r="M10" i="9"/>
  <c r="M66" i="8"/>
  <c r="M64" i="8"/>
  <c r="M63" i="8"/>
  <c r="H59" i="8"/>
  <c r="H57" i="8"/>
  <c r="H55" i="8"/>
  <c r="H49" i="8"/>
  <c r="H47" i="8"/>
  <c r="H45" i="8"/>
  <c r="M35" i="8"/>
  <c r="C32" i="8"/>
  <c r="K32" i="8" s="1"/>
  <c r="M27" i="8"/>
  <c r="M25" i="8"/>
  <c r="M22" i="8"/>
  <c r="K21" i="8"/>
  <c r="M21" i="8" s="1"/>
  <c r="M19" i="8"/>
  <c r="M15" i="8"/>
  <c r="M13" i="8"/>
  <c r="M10" i="8"/>
  <c r="M66" i="7"/>
  <c r="M64" i="7"/>
  <c r="M63" i="7"/>
  <c r="H59" i="7"/>
  <c r="H57" i="7"/>
  <c r="H55" i="7"/>
  <c r="H49" i="7"/>
  <c r="H47" i="7"/>
  <c r="H45" i="7"/>
  <c r="M35" i="7"/>
  <c r="C32" i="7"/>
  <c r="K32" i="7" s="1"/>
  <c r="M32" i="7" s="1"/>
  <c r="M27" i="7"/>
  <c r="M25" i="7"/>
  <c r="M22" i="7"/>
  <c r="K21" i="7"/>
  <c r="M21" i="7" s="1"/>
  <c r="M19" i="7"/>
  <c r="M15" i="7"/>
  <c r="M13" i="7"/>
  <c r="M10" i="7"/>
  <c r="M22" i="2"/>
  <c r="M66" i="2"/>
  <c r="M64" i="2"/>
  <c r="M63" i="2"/>
  <c r="M25" i="2"/>
  <c r="M15" i="2"/>
  <c r="H59" i="2"/>
  <c r="H57" i="2"/>
  <c r="H55" i="2"/>
  <c r="H49" i="2"/>
  <c r="H47" i="2"/>
  <c r="H45" i="2"/>
  <c r="M35" i="2"/>
  <c r="C32" i="2"/>
  <c r="K32" i="2" s="1"/>
  <c r="M27" i="2"/>
  <c r="K21" i="2"/>
  <c r="M21" i="2" s="1"/>
  <c r="M19" i="2"/>
  <c r="M13" i="2"/>
  <c r="M10" i="2"/>
  <c r="R38" i="1"/>
  <c r="J38" i="1"/>
  <c r="J36" i="1"/>
  <c r="AT35" i="1"/>
  <c r="AL35" i="1"/>
  <c r="AT34" i="1"/>
  <c r="AL34" i="1"/>
  <c r="AB29" i="1"/>
  <c r="AB31" i="1"/>
  <c r="C34" i="1"/>
  <c r="C33" i="1"/>
  <c r="C32" i="1"/>
  <c r="C31" i="1"/>
  <c r="C30" i="1"/>
  <c r="M67" i="2" l="1"/>
  <c r="M67" i="8"/>
  <c r="M32" i="2"/>
  <c r="M32" i="8"/>
  <c r="AS40" i="1" s="1"/>
  <c r="M67" i="9"/>
  <c r="M67" i="7"/>
  <c r="H60" i="9"/>
  <c r="M60" i="9" s="1"/>
  <c r="AS39" i="1"/>
  <c r="H50" i="8"/>
  <c r="L50" i="8" s="1"/>
  <c r="H60" i="8"/>
  <c r="M60" i="8" s="1"/>
  <c r="M23" i="8"/>
  <c r="M23" i="7"/>
  <c r="AS36" i="1"/>
  <c r="H50" i="7"/>
  <c r="L50" i="7" s="1"/>
  <c r="H60" i="2"/>
  <c r="L60" i="2" s="1"/>
  <c r="M23" i="9"/>
  <c r="M23" i="2"/>
  <c r="H50" i="9"/>
  <c r="M50" i="9" s="1"/>
  <c r="H60" i="7"/>
  <c r="M60" i="7" s="1"/>
  <c r="H50" i="2"/>
  <c r="L50" i="2" s="1"/>
  <c r="L60" i="9" l="1"/>
  <c r="M60" i="2"/>
  <c r="M50" i="2"/>
  <c r="AS41" i="1"/>
  <c r="M50" i="8"/>
  <c r="M61" i="8" s="1"/>
  <c r="M70" i="8" s="1"/>
  <c r="L60" i="8"/>
  <c r="L50" i="9"/>
  <c r="M50" i="7"/>
  <c r="M61" i="7" s="1"/>
  <c r="M70" i="7" s="1"/>
  <c r="L60" i="7"/>
  <c r="AS38" i="1"/>
  <c r="M61" i="9"/>
  <c r="M70" i="9" s="1"/>
  <c r="M61" i="2" l="1"/>
  <c r="M70" i="2" s="1"/>
  <c r="AS37" i="1"/>
  <c r="AS43" i="1" s="1"/>
</calcChain>
</file>

<file path=xl/sharedStrings.xml><?xml version="1.0" encoding="utf-8"?>
<sst xmlns="http://schemas.openxmlformats.org/spreadsheetml/2006/main" count="599" uniqueCount="145">
  <si>
    <t>Instructions for completing TA</t>
  </si>
  <si>
    <t>1.  Travel Authorizations should be submitted at least 4 weeks in advance of the travel period, if possible.</t>
  </si>
  <si>
    <t>2.  Complete the Travel Breakdown sheet(s) first.  This information will transfer over to the Travel Authorization (1st page) and total all amounts.  Be sure to double check all pages and totals before submittal.</t>
  </si>
  <si>
    <t>3.  After completing Travel Breakdown sheet(s), click on the Travel Authorization (1st page) and fill in the remaining information.</t>
  </si>
  <si>
    <t>4.  For Honorariums:  An explanation of what DEQ is paying for should be listed on the "Purpose of Travel/Honorarium" line, i.e. are we paying a lump-sum fee amount or are we paying for related expenses.  Instructors receiving a one-time payment should be entered into E-procurement to receive a service PO (532192).</t>
  </si>
  <si>
    <t>5.  Print a copy of all applicable pages to obtain signatures.  A copy of the approved TA will be required to be submitted with all requests for reimbursements.</t>
  </si>
  <si>
    <t>DEPARTMENT OF ENVIRONMENTAL QUALITY</t>
  </si>
  <si>
    <t>TRAVEL AUTHORIZATION</t>
  </si>
  <si>
    <t>****  PRIOR APPROVAL REQUIRED ****</t>
  </si>
  <si>
    <t>Action Requested:  (check all boxes that apply)</t>
  </si>
  <si>
    <t>DATE</t>
  </si>
  <si>
    <t>PRIOR Approval Required!</t>
  </si>
  <si>
    <t xml:space="preserve">Approval Indicator Follows Each Action   </t>
  </si>
  <si>
    <t xml:space="preserve">A, B, C, D  </t>
  </si>
  <si>
    <r>
      <t>A</t>
    </r>
    <r>
      <rPr>
        <sz val="12"/>
        <color indexed="18"/>
        <rFont val="Arial"/>
        <family val="2"/>
      </rPr>
      <t xml:space="preserve"> = Section Chief/Supervisor</t>
    </r>
  </si>
  <si>
    <r>
      <t xml:space="preserve">C </t>
    </r>
    <r>
      <rPr>
        <sz val="12"/>
        <color indexed="18"/>
        <rFont val="Arial"/>
        <family val="2"/>
      </rPr>
      <t>= Financial Services - Budget</t>
    </r>
  </si>
  <si>
    <t>Note:  IF A and B are the same person, please print "same" in box A.</t>
  </si>
  <si>
    <r>
      <t>B</t>
    </r>
    <r>
      <rPr>
        <sz val="12"/>
        <color indexed="18"/>
        <rFont val="Arial"/>
        <family val="2"/>
      </rPr>
      <t xml:space="preserve"> = Division Director</t>
    </r>
  </si>
  <si>
    <r>
      <t>D</t>
    </r>
    <r>
      <rPr>
        <sz val="12"/>
        <color indexed="18"/>
        <rFont val="Arial"/>
        <family val="2"/>
      </rPr>
      <t xml:space="preserve"> = Secretary's Office</t>
    </r>
  </si>
  <si>
    <t xml:space="preserve">Charter Aircraft </t>
  </si>
  <si>
    <t>A, B, C</t>
  </si>
  <si>
    <t>*</t>
  </si>
  <si>
    <t xml:space="preserve">Excess Hotel </t>
  </si>
  <si>
    <t>A, B</t>
  </si>
  <si>
    <t xml:space="preserve">Meeting/Training/Conference </t>
  </si>
  <si>
    <t>Food/Refreshments</t>
  </si>
  <si>
    <t xml:space="preserve">Rental Car </t>
  </si>
  <si>
    <t>Out-Of-Country Travel</t>
  </si>
  <si>
    <t>A, B, C, D</t>
  </si>
  <si>
    <t xml:space="preserve">Registration (Attach Copy) </t>
  </si>
  <si>
    <t>Out-of-State Travel</t>
  </si>
  <si>
    <r>
      <t>Retreat</t>
    </r>
    <r>
      <rPr>
        <sz val="12"/>
        <color indexed="18"/>
        <rFont val="Arial"/>
        <family val="2"/>
      </rPr>
      <t xml:space="preserve"> </t>
    </r>
  </si>
  <si>
    <t>Travel involving 5 or more people with same purpose/destination</t>
  </si>
  <si>
    <t>Reimbursement For Non-State Employee</t>
  </si>
  <si>
    <t>Use of Non State Facility</t>
  </si>
  <si>
    <t>Other (Specify)</t>
  </si>
  <si>
    <t>Employee(s)/Individual(s):</t>
  </si>
  <si>
    <t>Division</t>
  </si>
  <si>
    <t>Section</t>
  </si>
  <si>
    <t>Type of Funds</t>
  </si>
  <si>
    <t>Click for dropdown box</t>
  </si>
  <si>
    <t>NCAS Center Number</t>
  </si>
  <si>
    <t>Travel Destination:</t>
  </si>
  <si>
    <t>Registration</t>
  </si>
  <si>
    <t>Meals</t>
  </si>
  <si>
    <t>Travel Dates:</t>
  </si>
  <si>
    <t>to</t>
  </si>
  <si>
    <t>Estimated</t>
  </si>
  <si>
    <t>Mileage</t>
  </si>
  <si>
    <t>Expenditures</t>
  </si>
  <si>
    <t>Air Fare</t>
  </si>
  <si>
    <t>Mode Of Transportation:</t>
  </si>
  <si>
    <t>Hotel</t>
  </si>
  <si>
    <t>Other</t>
  </si>
  <si>
    <t>Contact Person/Phone</t>
  </si>
  <si>
    <t>Total</t>
  </si>
  <si>
    <t>Purpose Of Travel/Honorarium:</t>
  </si>
  <si>
    <t>Comments</t>
  </si>
  <si>
    <t>Justification for any travel checked above:</t>
  </si>
  <si>
    <t>Division Fiscal/Budget Officer</t>
  </si>
  <si>
    <t>Date</t>
  </si>
  <si>
    <t>A</t>
  </si>
  <si>
    <t>B</t>
  </si>
  <si>
    <t>Approved</t>
  </si>
  <si>
    <t>Denied</t>
  </si>
  <si>
    <t>Section Chief / Supervisor</t>
  </si>
  <si>
    <t>Division Director</t>
  </si>
  <si>
    <t>C</t>
  </si>
  <si>
    <t>D</t>
  </si>
  <si>
    <t>Financial Services - Budget</t>
  </si>
  <si>
    <t>Secretary/Assistant Secretary</t>
  </si>
  <si>
    <t>The Supervising Assistant Secretary may elect to require scanned copies of all approved travel authorizations be sent via email within 24 hours of approval.</t>
  </si>
  <si>
    <t>All appropriate boxes must be filled in.</t>
  </si>
  <si>
    <t xml:space="preserve">OC10         </t>
  </si>
  <si>
    <t>Eff 7-1-24 rev 7-24</t>
  </si>
  <si>
    <t>TRAVEL BREAKDOWN</t>
  </si>
  <si>
    <t xml:space="preserve">Section         </t>
  </si>
  <si>
    <t>TOTAL COSTS</t>
  </si>
  <si>
    <t>Name(s):</t>
  </si>
  <si>
    <t>Travel Date(s):</t>
  </si>
  <si>
    <t>Destination:</t>
  </si>
  <si>
    <t>Fund/RCC:</t>
  </si>
  <si>
    <t>Air Transportation:</t>
  </si>
  <si>
    <t>Amt</t>
  </si>
  <si>
    <t>x</t>
  </si>
  <si>
    <t>=</t>
  </si>
  <si>
    <t>(per person)</t>
  </si>
  <si>
    <t>(persons)</t>
  </si>
  <si>
    <t>Airport Parking:</t>
  </si>
  <si>
    <t>per day</t>
  </si>
  <si>
    <t>day(s)</t>
  </si>
  <si>
    <t>car(s)</t>
  </si>
  <si>
    <t>Baggage:</t>
  </si>
  <si>
    <t>(amount)</t>
  </si>
  <si>
    <t>(bags)</t>
  </si>
  <si>
    <t>Ground</t>
  </si>
  <si>
    <t>State Car</t>
  </si>
  <si>
    <t>Transportation:</t>
  </si>
  <si>
    <t xml:space="preserve"> </t>
  </si>
  <si>
    <t>Shuttle/Taxi/Marta</t>
  </si>
  <si>
    <t>CHOOSE OPTION BY MARKING WITH AN X</t>
  </si>
  <si>
    <t>Personal vehicle</t>
  </si>
  <si>
    <t>(total miles)</t>
  </si>
  <si>
    <t>Rental Car</t>
  </si>
  <si>
    <t>+</t>
  </si>
  <si>
    <t>Train/Ferry/Other Ground</t>
  </si>
  <si>
    <t>(rate)</t>
  </si>
  <si>
    <t>(days)</t>
  </si>
  <si>
    <t>Tolls:</t>
  </si>
  <si>
    <t>Registration:</t>
  </si>
  <si>
    <t>Sessions</t>
  </si>
  <si>
    <t>people</t>
  </si>
  <si>
    <t xml:space="preserve">Hotel </t>
  </si>
  <si>
    <t>nights</t>
  </si>
  <si>
    <t>Accommodations:</t>
  </si>
  <si>
    <t>(hotel rate)</t>
  </si>
  <si>
    <t>Person(s)</t>
  </si>
  <si>
    <t>total</t>
  </si>
  <si>
    <t>(tax %)</t>
  </si>
  <si>
    <t>(total tax)</t>
  </si>
  <si>
    <t>Hotel Parking:</t>
  </si>
  <si>
    <t>Address:</t>
  </si>
  <si>
    <t xml:space="preserve">Phone#:   </t>
  </si>
  <si>
    <t>(optional)</t>
  </si>
  <si>
    <t xml:space="preserve">Confirmation #:   </t>
  </si>
  <si>
    <t>Meals:</t>
  </si>
  <si>
    <t>In-State #Meals x # Persons</t>
  </si>
  <si>
    <t>Day(s)</t>
  </si>
  <si>
    <t>Meal Price</t>
  </si>
  <si>
    <t>Breakfast</t>
  </si>
  <si>
    <t>Lunch</t>
  </si>
  <si>
    <t>Dinner</t>
  </si>
  <si>
    <t>.</t>
  </si>
  <si>
    <t>(# persons)</t>
  </si>
  <si>
    <t>(cost per person)</t>
  </si>
  <si>
    <t>Out-Of-State #Meals x # Persons</t>
  </si>
  <si>
    <t>Days</t>
  </si>
  <si>
    <t>Other:</t>
  </si>
  <si>
    <t>(List)</t>
  </si>
  <si>
    <t>(# of people)</t>
  </si>
  <si>
    <t>(# of days)</t>
  </si>
  <si>
    <t>TOTAL EXPENDITURE(s)</t>
  </si>
  <si>
    <t xml:space="preserve">TRAVEL BREAKDOWN </t>
  </si>
  <si>
    <t xml:space="preserve">Lunch     </t>
  </si>
  <si>
    <t xml:space="preserve">Dinner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</si>
</sst>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m/d/yy"/>
    <numFmt numFmtId="165" formatCode="mmmm\ d\,\ yyyy"/>
    <numFmt numFmtId="166" formatCode="mm/dd/yy;@"/>
    <numFmt numFmtId="167" formatCode="0.0%"/>
    <numFmt numFmtId="168" formatCode="&quot;$&quot;#,##0.00"/>
    <numFmt numFmtId="169" formatCode="[$-409]mmmm\ d\,\ yyyy;@"/>
    <numFmt numFmtId="170" formatCode="0.000"/>
    <numFmt numFmtId="171" formatCode="m/d/yy;@"/>
  </numFmts>
  <fonts count="36" x14ac:knownFonts="1">
    <font>
      <sz val="10"/>
      <name val="Arial"/>
    </font>
    <font>
      <sz val="10"/>
      <name val="Arial"/>
      <family val="2"/>
    </font>
    <font>
      <sz val="10"/>
      <color indexed="18"/>
      <name val="Arial"/>
      <family val="2"/>
    </font>
    <font>
      <sz val="12"/>
      <color indexed="18"/>
      <name val="Arial"/>
      <family val="2"/>
    </font>
    <font>
      <b/>
      <sz val="12"/>
      <color indexed="18"/>
      <name val="Arial"/>
      <family val="2"/>
    </font>
    <font>
      <b/>
      <sz val="10"/>
      <color indexed="18"/>
      <name val="Arial"/>
      <family val="2"/>
    </font>
    <font>
      <sz val="9"/>
      <color indexed="18"/>
      <name val="Arial"/>
      <family val="2"/>
    </font>
    <font>
      <u/>
      <sz val="10"/>
      <color indexed="18"/>
      <name val="Arial"/>
      <family val="2"/>
    </font>
    <font>
      <sz val="8"/>
      <color indexed="18"/>
      <name val="Arial"/>
      <family val="2"/>
    </font>
    <font>
      <b/>
      <sz val="14"/>
      <color indexed="18"/>
      <name val="Arial"/>
      <family val="2"/>
    </font>
    <font>
      <sz val="16"/>
      <name val="Arial"/>
      <family val="2"/>
    </font>
    <font>
      <sz val="16"/>
      <color indexed="18"/>
      <name val="Arial"/>
      <family val="2"/>
    </font>
    <font>
      <b/>
      <sz val="10"/>
      <color indexed="10"/>
      <name val="Arial"/>
      <family val="2"/>
    </font>
    <font>
      <sz val="12"/>
      <name val="Arial"/>
      <family val="2"/>
    </font>
    <font>
      <b/>
      <sz val="14"/>
      <name val="Arial"/>
      <family val="2"/>
    </font>
    <font>
      <b/>
      <sz val="12"/>
      <name val="Arial"/>
      <family val="2"/>
    </font>
    <font>
      <b/>
      <sz val="18"/>
      <color indexed="18"/>
      <name val="Arial"/>
      <family val="2"/>
    </font>
    <font>
      <b/>
      <sz val="11"/>
      <name val="Arial"/>
      <family val="2"/>
    </font>
    <font>
      <sz val="14"/>
      <name val="Arial"/>
      <family val="2"/>
    </font>
    <font>
      <b/>
      <sz val="12"/>
      <color indexed="10"/>
      <name val="Arial"/>
      <family val="2"/>
    </font>
    <font>
      <b/>
      <sz val="15"/>
      <name val="Arial"/>
      <family val="2"/>
    </font>
    <font>
      <sz val="15"/>
      <name val="Arial"/>
      <family val="2"/>
    </font>
    <font>
      <sz val="14"/>
      <color indexed="18"/>
      <name val="Arial"/>
      <family val="2"/>
    </font>
    <font>
      <b/>
      <sz val="11"/>
      <color indexed="10"/>
      <name val="Arial"/>
      <family val="2"/>
    </font>
    <font>
      <sz val="11"/>
      <color indexed="18"/>
      <name val="Arial"/>
      <family val="2"/>
    </font>
    <font>
      <sz val="7"/>
      <color rgb="FFC00000"/>
      <name val="Arial"/>
      <family val="2"/>
    </font>
    <font>
      <sz val="16"/>
      <color rgb="FFFF0000"/>
      <name val="Arial"/>
      <family val="2"/>
    </font>
    <font>
      <b/>
      <sz val="10"/>
      <color rgb="FFFF0000"/>
      <name val="Arial"/>
      <family val="2"/>
    </font>
    <font>
      <b/>
      <sz val="12"/>
      <color rgb="FF002060"/>
      <name val="Arial"/>
      <family val="2"/>
    </font>
    <font>
      <u/>
      <sz val="12"/>
      <color rgb="FF003192"/>
      <name val="Arial"/>
      <family val="2"/>
    </font>
    <font>
      <b/>
      <sz val="12"/>
      <color rgb="FFFF0000"/>
      <name val="Arial"/>
      <family val="2"/>
    </font>
    <font>
      <sz val="10"/>
      <color rgb="FFFF0000"/>
      <name val="Arial"/>
      <family val="2"/>
    </font>
    <font>
      <b/>
      <sz val="12"/>
      <color rgb="FF003192"/>
      <name val="Arial"/>
      <family val="2"/>
    </font>
    <font>
      <u/>
      <sz val="10"/>
      <color rgb="FF003192"/>
      <name val="Arial"/>
      <family val="2"/>
    </font>
    <font>
      <sz val="12"/>
      <color rgb="FF002060"/>
      <name val="Arial"/>
      <family val="2"/>
    </font>
    <font>
      <u/>
      <sz val="11"/>
      <color rgb="FF003192"/>
      <name val="Arial"/>
      <family val="2"/>
    </font>
  </fonts>
  <fills count="13">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rgb="FF99CCFF"/>
        <bgColor indexed="64"/>
      </patternFill>
    </fill>
    <fill>
      <patternFill patternType="solid">
        <fgColor rgb="FF00FFFF"/>
        <bgColor indexed="64"/>
      </patternFill>
    </fill>
    <fill>
      <patternFill patternType="lightTrellis">
        <fgColor theme="0" tint="-0.24994659260841701"/>
        <bgColor indexed="65"/>
      </patternFill>
    </fill>
    <fill>
      <patternFill patternType="solid">
        <fgColor rgb="FF99FF66"/>
        <bgColor indexed="64"/>
      </patternFill>
    </fill>
  </fills>
  <borders count="55">
    <border>
      <left/>
      <right/>
      <top/>
      <bottom/>
      <diagonal/>
    </border>
    <border>
      <left/>
      <right/>
      <top style="thin">
        <color indexed="18"/>
      </top>
      <bottom/>
      <diagonal/>
    </border>
    <border>
      <left/>
      <right/>
      <top/>
      <bottom style="thick">
        <color indexed="18"/>
      </bottom>
      <diagonal/>
    </border>
    <border>
      <left/>
      <right/>
      <top style="thick">
        <color indexed="18"/>
      </top>
      <bottom/>
      <diagonal/>
    </border>
    <border>
      <left/>
      <right/>
      <top/>
      <bottom style="thin">
        <color indexed="18"/>
      </bottom>
      <diagonal/>
    </border>
    <border>
      <left/>
      <right/>
      <top style="thin">
        <color indexed="18"/>
      </top>
      <bottom style="thin">
        <color indexed="18"/>
      </bottom>
      <diagonal/>
    </border>
    <border>
      <left/>
      <right style="thin">
        <color indexed="18"/>
      </right>
      <top style="thin">
        <color indexed="18"/>
      </top>
      <bottom/>
      <diagonal/>
    </border>
    <border>
      <left/>
      <right style="thin">
        <color indexed="18"/>
      </right>
      <top/>
      <bottom/>
      <diagonal/>
    </border>
    <border>
      <left style="thin">
        <color indexed="18"/>
      </left>
      <right/>
      <top/>
      <bottom/>
      <diagonal/>
    </border>
    <border>
      <left style="thin">
        <color indexed="18"/>
      </left>
      <right/>
      <top/>
      <bottom style="thin">
        <color indexed="18"/>
      </bottom>
      <diagonal/>
    </border>
    <border>
      <left/>
      <right style="thin">
        <color indexed="18"/>
      </right>
      <top/>
      <bottom style="thin">
        <color indexed="18"/>
      </bottom>
      <diagonal/>
    </border>
    <border>
      <left style="medium">
        <color indexed="18"/>
      </left>
      <right style="medium">
        <color indexed="18"/>
      </right>
      <top style="medium">
        <color indexed="18"/>
      </top>
      <bottom style="medium">
        <color indexed="18"/>
      </bottom>
      <diagonal/>
    </border>
    <border>
      <left style="medium">
        <color indexed="18"/>
      </left>
      <right/>
      <top/>
      <bottom/>
      <diagonal/>
    </border>
    <border>
      <left style="medium">
        <color indexed="18"/>
      </left>
      <right/>
      <top style="thin">
        <color indexed="18"/>
      </top>
      <bottom/>
      <diagonal/>
    </border>
    <border>
      <left style="thin">
        <color indexed="18"/>
      </left>
      <right/>
      <top style="medium">
        <color indexed="18"/>
      </top>
      <bottom/>
      <diagonal/>
    </border>
    <border>
      <left/>
      <right/>
      <top style="medium">
        <color indexed="18"/>
      </top>
      <bottom/>
      <diagonal/>
    </border>
    <border>
      <left style="thin">
        <color indexed="64"/>
      </left>
      <right/>
      <top/>
      <bottom/>
      <diagonal/>
    </border>
    <border>
      <left/>
      <right/>
      <top/>
      <bottom style="thin">
        <color indexed="64"/>
      </bottom>
      <diagonal/>
    </border>
    <border>
      <left/>
      <right/>
      <top/>
      <bottom style="double">
        <color indexed="64"/>
      </bottom>
      <diagonal/>
    </border>
    <border>
      <left style="thick">
        <color indexed="18"/>
      </left>
      <right/>
      <top/>
      <bottom style="thick">
        <color indexed="18"/>
      </bottom>
      <diagonal/>
    </border>
    <border>
      <left/>
      <right style="thick">
        <color indexed="18"/>
      </right>
      <top/>
      <bottom style="thick">
        <color indexed="18"/>
      </bottom>
      <diagonal/>
    </border>
    <border>
      <left/>
      <right/>
      <top style="thin">
        <color indexed="64"/>
      </top>
      <bottom style="thin">
        <color indexed="64"/>
      </bottom>
      <diagonal/>
    </border>
    <border>
      <left/>
      <right style="thick">
        <color indexed="18"/>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8"/>
      </left>
      <right/>
      <top/>
      <bottom/>
      <diagonal/>
    </border>
    <border>
      <left style="medium">
        <color indexed="18"/>
      </left>
      <right/>
      <top style="medium">
        <color indexed="18"/>
      </top>
      <bottom/>
      <diagonal/>
    </border>
    <border>
      <left/>
      <right style="medium">
        <color indexed="18"/>
      </right>
      <top style="medium">
        <color indexed="18"/>
      </top>
      <bottom/>
      <diagonal/>
    </border>
    <border>
      <left style="medium">
        <color indexed="18"/>
      </left>
      <right/>
      <top/>
      <bottom style="medium">
        <color indexed="18"/>
      </bottom>
      <diagonal/>
    </border>
    <border>
      <left/>
      <right style="medium">
        <color indexed="18"/>
      </right>
      <top/>
      <bottom style="medium">
        <color indexed="18"/>
      </bottom>
      <diagonal/>
    </border>
    <border>
      <left/>
      <right/>
      <top/>
      <bottom style="double">
        <color indexed="18"/>
      </bottom>
      <diagonal/>
    </border>
    <border>
      <left/>
      <right/>
      <top style="thin">
        <color indexed="64"/>
      </top>
      <bottom style="thin">
        <color indexed="18"/>
      </bottom>
      <diagonal/>
    </border>
    <border>
      <left/>
      <right/>
      <top/>
      <bottom style="medium">
        <color indexed="64"/>
      </bottom>
      <diagonal/>
    </border>
    <border>
      <left style="medium">
        <color rgb="FF002060"/>
      </left>
      <right style="medium">
        <color rgb="FF002060"/>
      </right>
      <top style="medium">
        <color rgb="FF002060"/>
      </top>
      <bottom style="medium">
        <color rgb="FF002060"/>
      </bottom>
      <diagonal/>
    </border>
    <border>
      <left/>
      <right/>
      <top/>
      <bottom style="thin">
        <color rgb="FF002060"/>
      </bottom>
      <diagonal/>
    </border>
    <border>
      <left style="medium">
        <color rgb="FF002060"/>
      </left>
      <right/>
      <top style="thin">
        <color rgb="FF002060"/>
      </top>
      <bottom/>
      <diagonal/>
    </border>
    <border>
      <left style="thin">
        <color rgb="FF002060"/>
      </left>
      <right/>
      <top style="medium">
        <color rgb="FF002060"/>
      </top>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indexed="18"/>
      </bottom>
      <diagonal/>
    </border>
    <border>
      <left/>
      <right style="thick">
        <color rgb="FF002060"/>
      </right>
      <top/>
      <bottom style="thick">
        <color indexed="18"/>
      </bottom>
      <diagonal/>
    </border>
    <border>
      <left style="thick">
        <color rgb="FF002060"/>
      </left>
      <right/>
      <top style="thick">
        <color indexed="18"/>
      </top>
      <bottom/>
      <diagonal/>
    </border>
    <border>
      <left/>
      <right style="thick">
        <color rgb="FF002060"/>
      </right>
      <top style="thick">
        <color indexed="18"/>
      </top>
      <bottom/>
      <diagonal/>
    </border>
    <border>
      <left/>
      <right/>
      <top/>
      <bottom style="thick">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right/>
      <top/>
      <bottom style="thin">
        <color rgb="FF00297A"/>
      </bottom>
      <diagonal/>
    </border>
    <border>
      <left/>
      <right/>
      <top/>
      <bottom style="medium">
        <color rgb="FF002A7E"/>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0" fontId="2" fillId="0" borderId="0" xfId="0" applyFont="1" applyAlignment="1">
      <alignment horizontal="centerContinuous" vertical="center"/>
    </xf>
    <xf numFmtId="0" fontId="2" fillId="2" borderId="0" xfId="0" applyFont="1" applyFill="1" applyAlignment="1">
      <alignment horizontal="centerContinuous" vertical="center"/>
    </xf>
    <xf numFmtId="0" fontId="2" fillId="2" borderId="0" xfId="0" applyFont="1" applyFill="1"/>
    <xf numFmtId="0" fontId="2" fillId="0" borderId="0" xfId="0" applyFont="1"/>
    <xf numFmtId="0" fontId="3" fillId="0" borderId="0" xfId="0" applyFont="1"/>
    <xf numFmtId="0" fontId="4" fillId="0" borderId="0" xfId="0" applyFont="1" applyAlignment="1">
      <alignment horizontal="centerContinuous"/>
    </xf>
    <xf numFmtId="0" fontId="3" fillId="0" borderId="0" xfId="0" applyFont="1" applyAlignment="1">
      <alignment horizontal="centerContinuous"/>
    </xf>
    <xf numFmtId="0" fontId="2" fillId="0" borderId="0" xfId="0" applyFont="1" applyAlignment="1">
      <alignment horizontal="centerContinuous"/>
    </xf>
    <xf numFmtId="0" fontId="2" fillId="0" borderId="1" xfId="0" applyFont="1" applyBorder="1"/>
    <xf numFmtId="0" fontId="4" fillId="0" borderId="0" xfId="0" applyFont="1"/>
    <xf numFmtId="0" fontId="12" fillId="0" borderId="0" xfId="0" applyFont="1"/>
    <xf numFmtId="0" fontId="2" fillId="0" borderId="2" xfId="0" applyFont="1" applyBorder="1"/>
    <xf numFmtId="0" fontId="2" fillId="0" borderId="3" xfId="0" applyFont="1" applyBorder="1"/>
    <xf numFmtId="0" fontId="6" fillId="0" borderId="0" xfId="0" applyFont="1"/>
    <xf numFmtId="0" fontId="2" fillId="0" borderId="0" xfId="0" quotePrefix="1" applyFont="1"/>
    <xf numFmtId="0" fontId="5" fillId="0" borderId="0" xfId="0" applyFont="1"/>
    <xf numFmtId="0" fontId="7" fillId="0" borderId="0" xfId="0" applyFont="1"/>
    <xf numFmtId="0" fontId="2" fillId="0" borderId="4" xfId="0" applyFont="1" applyBorder="1"/>
    <xf numFmtId="0" fontId="2" fillId="0" borderId="5" xfId="0" applyFont="1" applyBorder="1"/>
    <xf numFmtId="0" fontId="2" fillId="0" borderId="0" xfId="0" applyFont="1" applyAlignment="1">
      <alignment horizontal="center"/>
    </xf>
    <xf numFmtId="0" fontId="2" fillId="0" borderId="6" xfId="0" applyFont="1" applyBorder="1"/>
    <xf numFmtId="0" fontId="2" fillId="0" borderId="7" xfId="0" applyFont="1" applyBorder="1"/>
    <xf numFmtId="0" fontId="2" fillId="0" borderId="8" xfId="0" applyFont="1" applyBorder="1"/>
    <xf numFmtId="0" fontId="8" fillId="0" borderId="0" xfId="0" applyFont="1" applyAlignment="1">
      <alignment horizontal="centerContinuous"/>
    </xf>
    <xf numFmtId="0" fontId="8" fillId="0" borderId="7" xfId="0" applyFont="1" applyBorder="1"/>
    <xf numFmtId="0" fontId="2" fillId="0" borderId="9" xfId="0" applyFont="1" applyBorder="1"/>
    <xf numFmtId="0" fontId="2" fillId="0" borderId="10" xfId="0" applyFont="1" applyBorder="1"/>
    <xf numFmtId="0" fontId="5" fillId="0" borderId="0" xfId="0" applyFont="1" applyAlignment="1">
      <alignment horizontal="centerContinuous"/>
    </xf>
    <xf numFmtId="164" fontId="0" fillId="0" borderId="0" xfId="0" applyNumberFormat="1"/>
    <xf numFmtId="164" fontId="2" fillId="0" borderId="0" xfId="0" applyNumberFormat="1" applyFont="1"/>
    <xf numFmtId="0" fontId="0" fillId="0" borderId="0" xfId="0" applyAlignment="1">
      <alignment horizontal="center"/>
    </xf>
    <xf numFmtId="0" fontId="14" fillId="0" borderId="0" xfId="0" applyFont="1"/>
    <xf numFmtId="0" fontId="15" fillId="0" borderId="0" xfId="0" applyFont="1"/>
    <xf numFmtId="0" fontId="15" fillId="0" borderId="0" xfId="0" applyFont="1" applyAlignment="1">
      <alignment horizontal="center"/>
    </xf>
    <xf numFmtId="0" fontId="2" fillId="2" borderId="0" xfId="0" applyFont="1" applyFill="1" applyAlignment="1">
      <alignment vertical="center"/>
    </xf>
    <xf numFmtId="0" fontId="2" fillId="0" borderId="11" xfId="0" applyFont="1" applyBorder="1" applyProtection="1">
      <protection locked="0"/>
    </xf>
    <xf numFmtId="0" fontId="2" fillId="0" borderId="35" xfId="0" applyFont="1" applyBorder="1"/>
    <xf numFmtId="0" fontId="2" fillId="0" borderId="0" xfId="0" applyFont="1" applyAlignment="1">
      <alignment vertical="top"/>
    </xf>
    <xf numFmtId="0" fontId="2" fillId="0" borderId="11" xfId="0" applyFont="1" applyBorder="1"/>
    <xf numFmtId="0" fontId="6" fillId="0" borderId="0" xfId="0" applyFont="1" applyAlignment="1">
      <alignment horizontal="left" vertical="top"/>
    </xf>
    <xf numFmtId="0" fontId="6" fillId="0" borderId="5" xfId="0" applyFont="1" applyBorder="1" applyAlignment="1">
      <alignment horizontal="left" vertical="top"/>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0" xfId="0" applyFont="1" applyFill="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0" xfId="0" applyFont="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2" fillId="0" borderId="1" xfId="0" applyFont="1" applyBorder="1" applyAlignment="1">
      <alignment horizontal="centerContinuous"/>
    </xf>
    <xf numFmtId="0" fontId="6" fillId="0" borderId="0" xfId="0" applyFont="1" applyAlignment="1">
      <alignment horizontal="center" vertical="top"/>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6" fillId="0" borderId="36" xfId="0" applyFont="1" applyBorder="1" applyAlignment="1">
      <alignment horizontal="left" vertical="top"/>
    </xf>
    <xf numFmtId="0" fontId="11" fillId="0" borderId="0" xfId="0" applyFont="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3" fillId="0" borderId="0" xfId="0" applyFont="1" applyAlignment="1">
      <alignment horizontal="center"/>
    </xf>
    <xf numFmtId="0" fontId="6" fillId="0" borderId="0" xfId="0" applyFont="1" applyAlignment="1">
      <alignment vertical="top"/>
    </xf>
    <xf numFmtId="0" fontId="2" fillId="0" borderId="39" xfId="0" applyFont="1" applyBorder="1"/>
    <xf numFmtId="0" fontId="2" fillId="0" borderId="40" xfId="0" applyFont="1" applyBorder="1"/>
    <xf numFmtId="0" fontId="2" fillId="0" borderId="41" xfId="0" applyFont="1" applyBorder="1"/>
    <xf numFmtId="0" fontId="2" fillId="0" borderId="42" xfId="0" applyFont="1" applyBorder="1"/>
    <xf numFmtId="0" fontId="2" fillId="0" borderId="43" xfId="0" applyFont="1" applyBorder="1"/>
    <xf numFmtId="0" fontId="2" fillId="0" borderId="44" xfId="0" applyFont="1" applyBorder="1"/>
    <xf numFmtId="0" fontId="2" fillId="0" borderId="45" xfId="0" applyFont="1" applyBorder="1"/>
    <xf numFmtId="0" fontId="2" fillId="0" borderId="46" xfId="0" applyFont="1" applyBorder="1"/>
    <xf numFmtId="0" fontId="2" fillId="0" borderId="47" xfId="0" applyFont="1" applyBorder="1"/>
    <xf numFmtId="0" fontId="2" fillId="0" borderId="48" xfId="0" applyFont="1" applyBorder="1"/>
    <xf numFmtId="0" fontId="3" fillId="0" borderId="40" xfId="0" applyFont="1" applyBorder="1"/>
    <xf numFmtId="0" fontId="4" fillId="0" borderId="40" xfId="0" applyFont="1" applyBorder="1" applyAlignment="1">
      <alignment horizontal="centerContinuous"/>
    </xf>
    <xf numFmtId="0" fontId="3" fillId="0" borderId="40" xfId="0" applyFont="1" applyBorder="1" applyAlignment="1">
      <alignment horizontal="centerContinuous"/>
    </xf>
    <xf numFmtId="0" fontId="2" fillId="0" borderId="40" xfId="0" applyFont="1" applyBorder="1" applyAlignment="1">
      <alignment horizontal="centerContinuous"/>
    </xf>
    <xf numFmtId="44" fontId="3" fillId="0" borderId="0" xfId="0" applyNumberFormat="1" applyFont="1"/>
    <xf numFmtId="0" fontId="13" fillId="0" borderId="0" xfId="0" applyFont="1"/>
    <xf numFmtId="14" fontId="15" fillId="0" borderId="0" xfId="0" applyNumberFormat="1" applyFont="1"/>
    <xf numFmtId="165" fontId="13" fillId="0" borderId="0" xfId="0" applyNumberFormat="1" applyFont="1" applyAlignment="1">
      <alignment horizontal="left"/>
    </xf>
    <xf numFmtId="167" fontId="13" fillId="0" borderId="0" xfId="2" applyNumberFormat="1" applyFont="1" applyFill="1" applyBorder="1"/>
    <xf numFmtId="44" fontId="13" fillId="4" borderId="17" xfId="1" applyFont="1" applyFill="1" applyBorder="1"/>
    <xf numFmtId="0" fontId="19" fillId="0" borderId="0" xfId="0" applyFont="1" applyAlignment="1">
      <alignment horizontal="center"/>
    </xf>
    <xf numFmtId="44" fontId="15" fillId="2" borderId="17" xfId="1" applyFont="1" applyFill="1" applyBorder="1"/>
    <xf numFmtId="44" fontId="13" fillId="0" borderId="0" xfId="1" applyFont="1" applyFill="1" applyBorder="1"/>
    <xf numFmtId="44" fontId="15" fillId="0" borderId="0" xfId="1" applyFont="1" applyFill="1" applyBorder="1"/>
    <xf numFmtId="44" fontId="15" fillId="0" borderId="0" xfId="1" applyFont="1" applyFill="1"/>
    <xf numFmtId="167" fontId="13" fillId="0" borderId="0" xfId="0" applyNumberFormat="1" applyFont="1" applyAlignment="1">
      <alignment horizontal="center"/>
    </xf>
    <xf numFmtId="2" fontId="13" fillId="0" borderId="0" xfId="2" applyNumberFormat="1" applyFont="1" applyFill="1" applyBorder="1"/>
    <xf numFmtId="44" fontId="13" fillId="0" borderId="0" xfId="1" applyFont="1" applyFill="1" applyBorder="1" applyAlignment="1">
      <alignment horizontal="center"/>
    </xf>
    <xf numFmtId="0" fontId="13" fillId="0" borderId="0" xfId="0" applyFont="1" applyAlignment="1">
      <alignment horizontal="right"/>
    </xf>
    <xf numFmtId="44" fontId="13" fillId="4" borderId="0" xfId="0" applyNumberFormat="1" applyFont="1" applyFill="1"/>
    <xf numFmtId="44" fontId="13" fillId="4" borderId="17" xfId="1" applyFont="1" applyFill="1" applyBorder="1" applyAlignment="1">
      <alignment horizontal="center"/>
    </xf>
    <xf numFmtId="44" fontId="13" fillId="0" borderId="0" xfId="0" applyNumberFormat="1" applyFont="1"/>
    <xf numFmtId="0" fontId="15" fillId="0" borderId="0" xfId="0" applyFont="1" applyAlignment="1">
      <alignment horizontal="left"/>
    </xf>
    <xf numFmtId="44" fontId="13" fillId="0" borderId="17" xfId="1" applyFont="1" applyBorder="1" applyAlignment="1">
      <alignment horizontal="center"/>
    </xf>
    <xf numFmtId="44" fontId="13" fillId="0" borderId="17" xfId="1" applyFont="1" applyFill="1" applyBorder="1" applyAlignment="1">
      <alignment horizontal="center"/>
    </xf>
    <xf numFmtId="168" fontId="13" fillId="0" borderId="0" xfId="0" applyNumberFormat="1" applyFont="1" applyAlignment="1">
      <alignment horizontal="center"/>
    </xf>
    <xf numFmtId="44" fontId="13" fillId="0" borderId="0" xfId="1" applyFont="1" applyFill="1" applyAlignment="1">
      <alignment horizontal="center" vertical="center"/>
    </xf>
    <xf numFmtId="44" fontId="13" fillId="0" borderId="17" xfId="1" quotePrefix="1" applyFont="1" applyBorder="1" applyAlignment="1">
      <alignment horizontal="center"/>
    </xf>
    <xf numFmtId="44" fontId="13" fillId="0" borderId="0" xfId="1" applyFont="1" applyBorder="1" applyAlignment="1">
      <alignment horizontal="center"/>
    </xf>
    <xf numFmtId="4" fontId="13" fillId="0" borderId="0" xfId="1" applyNumberFormat="1" applyFont="1" applyAlignment="1">
      <alignment horizontal="center"/>
    </xf>
    <xf numFmtId="0" fontId="13" fillId="0" borderId="17" xfId="0" applyFont="1" applyBorder="1" applyAlignment="1">
      <alignment horizontal="center"/>
    </xf>
    <xf numFmtId="44" fontId="13" fillId="0" borderId="0" xfId="1" applyFont="1" applyFill="1"/>
    <xf numFmtId="0" fontId="13" fillId="0" borderId="0" xfId="0" applyFont="1" applyAlignment="1">
      <alignment vertical="top"/>
    </xf>
    <xf numFmtId="44" fontId="15" fillId="0" borderId="0" xfId="1" applyFont="1" applyFill="1" applyBorder="1" applyAlignment="1">
      <alignment horizontal="left"/>
    </xf>
    <xf numFmtId="15" fontId="13" fillId="0" borderId="0" xfId="0" applyNumberFormat="1" applyFont="1"/>
    <xf numFmtId="15" fontId="13" fillId="0" borderId="0" xfId="0" applyNumberFormat="1" applyFont="1" applyAlignment="1">
      <alignment horizontal="center"/>
    </xf>
    <xf numFmtId="18" fontId="13" fillId="0" borderId="0" xfId="0" applyNumberFormat="1" applyFont="1" applyAlignment="1">
      <alignment horizontal="left"/>
    </xf>
    <xf numFmtId="16" fontId="13" fillId="0" borderId="0" xfId="0" applyNumberFormat="1" applyFont="1" applyAlignment="1">
      <alignment horizontal="center"/>
    </xf>
    <xf numFmtId="16" fontId="13" fillId="0" borderId="0" xfId="0" applyNumberFormat="1" applyFont="1"/>
    <xf numFmtId="18" fontId="13" fillId="0" borderId="0" xfId="0" applyNumberFormat="1" applyFont="1"/>
    <xf numFmtId="18" fontId="13" fillId="0" borderId="0" xfId="0" applyNumberFormat="1" applyFont="1" applyAlignment="1">
      <alignment horizontal="right"/>
    </xf>
    <xf numFmtId="15" fontId="13" fillId="0" borderId="0" xfId="0" applyNumberFormat="1" applyFont="1" applyAlignment="1">
      <alignment horizontal="left"/>
    </xf>
    <xf numFmtId="0" fontId="17" fillId="0" borderId="17" xfId="0" applyFont="1" applyBorder="1" applyAlignment="1">
      <alignment horizontal="center"/>
    </xf>
    <xf numFmtId="0" fontId="25" fillId="0" borderId="0" xfId="0" applyFont="1"/>
    <xf numFmtId="44" fontId="14" fillId="2" borderId="18" xfId="1" applyFont="1" applyFill="1" applyBorder="1"/>
    <xf numFmtId="0" fontId="14" fillId="0" borderId="0" xfId="0" applyFont="1" applyAlignment="1">
      <alignment horizontal="right"/>
    </xf>
    <xf numFmtId="0" fontId="0" fillId="0" borderId="0" xfId="0" applyAlignment="1">
      <alignment vertical="top"/>
    </xf>
    <xf numFmtId="44" fontId="13" fillId="0" borderId="0" xfId="1" applyFont="1" applyFill="1" applyBorder="1" applyAlignment="1">
      <alignment horizontal="left"/>
    </xf>
    <xf numFmtId="0" fontId="2" fillId="0" borderId="19" xfId="0" applyFont="1" applyBorder="1"/>
    <xf numFmtId="0" fontId="0" fillId="0" borderId="2" xfId="0" applyBorder="1"/>
    <xf numFmtId="0" fontId="26" fillId="0" borderId="2" xfId="0" applyFont="1" applyBorder="1"/>
    <xf numFmtId="0" fontId="2" fillId="0" borderId="20" xfId="0" applyFont="1" applyBorder="1"/>
    <xf numFmtId="0" fontId="27" fillId="0" borderId="0" xfId="0" applyFont="1"/>
    <xf numFmtId="44" fontId="13" fillId="5" borderId="17" xfId="1" applyFont="1" applyFill="1" applyBorder="1" applyProtection="1">
      <protection locked="0"/>
    </xf>
    <xf numFmtId="0" fontId="13" fillId="5" borderId="17" xfId="0" applyFont="1" applyFill="1" applyBorder="1" applyAlignment="1" applyProtection="1">
      <alignment horizontal="center"/>
      <protection locked="0"/>
    </xf>
    <xf numFmtId="44" fontId="13" fillId="5" borderId="17" xfId="0" applyNumberFormat="1" applyFont="1" applyFill="1" applyBorder="1" applyAlignment="1" applyProtection="1">
      <alignment horizontal="center"/>
      <protection locked="0"/>
    </xf>
    <xf numFmtId="0" fontId="15" fillId="5" borderId="17" xfId="0" applyFont="1" applyFill="1" applyBorder="1" applyAlignment="1" applyProtection="1">
      <alignment horizontal="center"/>
      <protection locked="0"/>
    </xf>
    <xf numFmtId="0" fontId="15" fillId="6" borderId="0" xfId="0" applyFont="1" applyFill="1" applyAlignment="1" applyProtection="1">
      <alignment horizontal="center"/>
      <protection locked="0"/>
    </xf>
    <xf numFmtId="0" fontId="15" fillId="5" borderId="21" xfId="0" applyFont="1" applyFill="1" applyBorder="1" applyAlignment="1" applyProtection="1">
      <alignment horizontal="center"/>
      <protection locked="0"/>
    </xf>
    <xf numFmtId="44" fontId="13" fillId="5" borderId="17" xfId="1" applyFont="1" applyFill="1" applyBorder="1" applyAlignment="1" applyProtection="1">
      <alignment horizontal="center"/>
      <protection locked="0"/>
    </xf>
    <xf numFmtId="44" fontId="13" fillId="5" borderId="21" xfId="1" applyFont="1" applyFill="1" applyBorder="1" applyProtection="1">
      <protection locked="0"/>
    </xf>
    <xf numFmtId="0" fontId="13" fillId="5" borderId="21" xfId="0" applyFont="1" applyFill="1" applyBorder="1" applyAlignment="1" applyProtection="1">
      <alignment horizontal="center"/>
      <protection locked="0"/>
    </xf>
    <xf numFmtId="167" fontId="13" fillId="5" borderId="17" xfId="0" applyNumberFormat="1" applyFont="1" applyFill="1" applyBorder="1" applyAlignment="1" applyProtection="1">
      <alignment horizontal="center"/>
      <protection locked="0"/>
    </xf>
    <xf numFmtId="1" fontId="13" fillId="5" borderId="17" xfId="1" applyNumberFormat="1" applyFont="1" applyFill="1" applyBorder="1" applyAlignment="1" applyProtection="1">
      <alignment horizontal="center"/>
      <protection locked="0"/>
    </xf>
    <xf numFmtId="10" fontId="13" fillId="5" borderId="17" xfId="0" applyNumberFormat="1" applyFont="1" applyFill="1" applyBorder="1" applyProtection="1">
      <protection locked="0"/>
    </xf>
    <xf numFmtId="0" fontId="2" fillId="7" borderId="3" xfId="0" applyFont="1" applyFill="1" applyBorder="1"/>
    <xf numFmtId="0" fontId="2" fillId="7" borderId="0" xfId="0" applyFont="1" applyFill="1"/>
    <xf numFmtId="0" fontId="2" fillId="7" borderId="3" xfId="0" applyFont="1" applyFill="1" applyBorder="1" applyAlignment="1">
      <alignment horizontal="right"/>
    </xf>
    <xf numFmtId="0" fontId="13" fillId="0" borderId="0" xfId="0" applyFont="1" applyAlignment="1">
      <alignment vertical="top" wrapText="1"/>
    </xf>
    <xf numFmtId="0" fontId="0" fillId="0" borderId="0" xfId="0" applyAlignment="1">
      <alignment vertical="top" wrapText="1"/>
    </xf>
    <xf numFmtId="0" fontId="28" fillId="0" borderId="0" xfId="0" applyFont="1" applyAlignment="1">
      <alignment vertical="top"/>
    </xf>
    <xf numFmtId="164" fontId="3" fillId="0" borderId="0" xfId="0" applyNumberFormat="1" applyFont="1"/>
    <xf numFmtId="164" fontId="13" fillId="0" borderId="0" xfId="0" applyNumberFormat="1" applyFont="1"/>
    <xf numFmtId="0" fontId="2" fillId="0" borderId="35" xfId="0" applyFont="1" applyBorder="1" applyProtection="1">
      <protection locked="0"/>
    </xf>
    <xf numFmtId="0" fontId="2" fillId="0" borderId="0" xfId="0" applyFont="1" applyAlignment="1">
      <alignment horizontal="centerContinuous" vertical="top"/>
    </xf>
    <xf numFmtId="0" fontId="3" fillId="0" borderId="22" xfId="0" applyFont="1" applyBorder="1" applyProtection="1">
      <protection locked="0"/>
    </xf>
    <xf numFmtId="0" fontId="6" fillId="0" borderId="0" xfId="0" applyFont="1" applyAlignment="1">
      <alignment horizontal="right" vertical="top"/>
    </xf>
    <xf numFmtId="0" fontId="6" fillId="0" borderId="0" xfId="0" applyFont="1" applyAlignment="1">
      <alignment horizontal="center"/>
    </xf>
    <xf numFmtId="0" fontId="29" fillId="0" borderId="0" xfId="0" applyFont="1" applyAlignment="1">
      <alignment vertical="center"/>
    </xf>
    <xf numFmtId="0" fontId="29" fillId="0" borderId="0" xfId="0" applyFont="1"/>
    <xf numFmtId="0" fontId="0" fillId="0" borderId="0" xfId="0" applyAlignment="1">
      <alignment horizontal="left" vertical="top" wrapText="1"/>
    </xf>
    <xf numFmtId="0" fontId="3" fillId="0" borderId="0" xfId="0" applyFont="1" applyAlignment="1" applyProtection="1">
      <alignment horizontal="left"/>
      <protection locked="0"/>
    </xf>
    <xf numFmtId="0" fontId="8" fillId="0" borderId="0" xfId="0" applyFont="1" applyAlignment="1">
      <alignment horizontal="center"/>
    </xf>
    <xf numFmtId="0" fontId="8" fillId="0" borderId="8"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8" fillId="0" borderId="4" xfId="0" applyFont="1" applyBorder="1" applyAlignment="1">
      <alignment horizontal="center"/>
    </xf>
    <xf numFmtId="0" fontId="2" fillId="0" borderId="4" xfId="0" applyFont="1" applyBorder="1" applyAlignment="1">
      <alignment horizontal="center"/>
    </xf>
    <xf numFmtId="0" fontId="2" fillId="8" borderId="0" xfId="0" applyFont="1" applyFill="1"/>
    <xf numFmtId="44" fontId="13" fillId="4" borderId="17" xfId="0" applyNumberFormat="1" applyFont="1" applyFill="1" applyBorder="1"/>
    <xf numFmtId="0" fontId="0" fillId="0" borderId="0" xfId="0" applyAlignment="1">
      <alignment horizontal="center" vertical="top"/>
    </xf>
    <xf numFmtId="1" fontId="3" fillId="0" borderId="1" xfId="0" applyNumberFormat="1" applyFont="1" applyBorder="1" applyAlignment="1">
      <alignment horizontal="left"/>
    </xf>
    <xf numFmtId="0" fontId="13" fillId="7" borderId="0" xfId="0" applyFont="1" applyFill="1" applyAlignment="1">
      <alignment horizontal="left"/>
    </xf>
    <xf numFmtId="44" fontId="13" fillId="9" borderId="21" xfId="0" applyNumberFormat="1" applyFont="1" applyFill="1" applyBorder="1"/>
    <xf numFmtId="37" fontId="13" fillId="5" borderId="17" xfId="0" applyNumberFormat="1" applyFont="1" applyFill="1" applyBorder="1" applyAlignment="1" applyProtection="1">
      <alignment horizontal="center"/>
      <protection locked="0"/>
    </xf>
    <xf numFmtId="44" fontId="13" fillId="0" borderId="0" xfId="0" applyNumberFormat="1" applyFont="1" applyAlignment="1">
      <alignment horizontal="center"/>
    </xf>
    <xf numFmtId="44" fontId="13" fillId="0" borderId="0" xfId="1" applyFont="1" applyFill="1" applyBorder="1" applyProtection="1"/>
    <xf numFmtId="44" fontId="13" fillId="0" borderId="0" xfId="1" applyFont="1" applyFill="1" applyBorder="1" applyAlignment="1" applyProtection="1">
      <alignment horizontal="left"/>
    </xf>
    <xf numFmtId="0" fontId="2" fillId="0" borderId="0" xfId="0" applyFont="1" applyProtection="1">
      <protection locked="0"/>
    </xf>
    <xf numFmtId="167" fontId="13" fillId="0" borderId="23" xfId="0" applyNumberFormat="1" applyFont="1" applyBorder="1" applyAlignment="1" applyProtection="1">
      <alignment horizontal="center"/>
      <protection locked="0"/>
    </xf>
    <xf numFmtId="44" fontId="13" fillId="0" borderId="23" xfId="1" applyFont="1" applyFill="1" applyBorder="1"/>
    <xf numFmtId="0" fontId="31" fillId="0" borderId="0" xfId="0" applyFont="1" applyAlignment="1">
      <alignment horizontal="center"/>
    </xf>
    <xf numFmtId="0" fontId="31" fillId="0" borderId="0" xfId="0" applyFont="1"/>
    <xf numFmtId="0" fontId="30" fillId="0" borderId="0" xfId="0" applyFont="1" applyAlignment="1">
      <alignment horizontal="center" vertical="center"/>
    </xf>
    <xf numFmtId="0" fontId="31" fillId="0" borderId="0" xfId="0" applyFont="1" applyAlignment="1">
      <alignment horizontal="center" vertical="center"/>
    </xf>
    <xf numFmtId="0" fontId="23" fillId="6" borderId="0" xfId="0" applyFont="1" applyFill="1" applyAlignment="1">
      <alignment vertical="center"/>
    </xf>
    <xf numFmtId="0" fontId="2" fillId="6" borderId="0" xfId="0" applyFont="1" applyFill="1"/>
    <xf numFmtId="0" fontId="6" fillId="6" borderId="0" xfId="0" applyFont="1" applyFill="1"/>
    <xf numFmtId="0" fontId="16" fillId="0" borderId="0" xfId="0" applyFont="1" applyAlignment="1">
      <alignment horizontal="center" vertical="center"/>
    </xf>
    <xf numFmtId="0" fontId="16" fillId="7" borderId="0" xfId="0" applyFont="1" applyFill="1" applyAlignment="1">
      <alignment horizontal="center" vertical="center"/>
    </xf>
    <xf numFmtId="0" fontId="2" fillId="0" borderId="27" xfId="0" applyFont="1" applyBorder="1"/>
    <xf numFmtId="0" fontId="2" fillId="0" borderId="22" xfId="0" applyFont="1" applyBorder="1"/>
    <xf numFmtId="0" fontId="13" fillId="0" borderId="0" xfId="0" applyFont="1" applyAlignment="1">
      <alignment vertical="center" wrapText="1"/>
    </xf>
    <xf numFmtId="0" fontId="19" fillId="0" borderId="0" xfId="0" applyFont="1" applyAlignment="1">
      <alignment horizontal="center" vertical="top" wrapText="1"/>
    </xf>
    <xf numFmtId="170" fontId="13" fillId="0" borderId="17" xfId="1" applyNumberFormat="1" applyFont="1" applyFill="1" applyBorder="1" applyAlignment="1" applyProtection="1">
      <alignment horizontal="center"/>
    </xf>
    <xf numFmtId="0" fontId="1" fillId="0" borderId="0" xfId="0" applyFont="1" applyAlignment="1">
      <alignment horizontal="center" vertical="top"/>
    </xf>
    <xf numFmtId="4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left"/>
    </xf>
    <xf numFmtId="44" fontId="1" fillId="0" borderId="0" xfId="1" applyFont="1" applyFill="1" applyBorder="1" applyAlignment="1">
      <alignment horizontal="center" vertical="top"/>
    </xf>
    <xf numFmtId="0" fontId="18" fillId="0" borderId="0" xfId="0" applyFont="1" applyAlignment="1">
      <alignment wrapText="1"/>
    </xf>
    <xf numFmtId="0" fontId="0" fillId="0" borderId="0" xfId="0" applyAlignment="1">
      <alignment wrapText="1"/>
    </xf>
    <xf numFmtId="0" fontId="4" fillId="0" borderId="0" xfId="0" applyFont="1" applyAlignment="1">
      <alignment horizontal="center" vertical="center"/>
    </xf>
    <xf numFmtId="0" fontId="13" fillId="0" borderId="0" xfId="0" applyFont="1" applyAlignment="1">
      <alignment horizontal="left"/>
    </xf>
    <xf numFmtId="0" fontId="13" fillId="0" borderId="0" xfId="0" applyFont="1" applyAlignment="1">
      <alignment horizontal="center"/>
    </xf>
    <xf numFmtId="0" fontId="18" fillId="0" borderId="0" xfId="0" applyFont="1"/>
    <xf numFmtId="0" fontId="18" fillId="0" borderId="0" xfId="0" applyFont="1" applyAlignment="1">
      <alignment wrapText="1"/>
    </xf>
    <xf numFmtId="0" fontId="0" fillId="0" borderId="0" xfId="0" applyAlignment="1">
      <alignment wrapText="1"/>
    </xf>
    <xf numFmtId="0" fontId="35" fillId="0" borderId="0" xfId="0" applyFont="1" applyAlignment="1">
      <alignment horizontal="left" vertical="center"/>
    </xf>
    <xf numFmtId="0" fontId="29" fillId="0" borderId="0" xfId="0" applyFont="1" applyAlignment="1">
      <alignment horizontal="left" vertical="center"/>
    </xf>
    <xf numFmtId="0" fontId="4" fillId="0" borderId="0" xfId="0" applyFont="1" applyAlignment="1">
      <alignment horizontal="left"/>
    </xf>
    <xf numFmtId="0" fontId="35" fillId="0" borderId="0" xfId="0" applyFont="1" applyAlignment="1">
      <alignment horizontal="left"/>
    </xf>
    <xf numFmtId="0" fontId="29" fillId="0" borderId="0" xfId="0" applyFont="1" applyAlignment="1">
      <alignment horizontal="left" vertical="top"/>
    </xf>
    <xf numFmtId="0" fontId="3" fillId="7" borderId="0" xfId="0" applyFont="1" applyFill="1" applyAlignment="1">
      <alignment vertical="top" wrapText="1"/>
    </xf>
    <xf numFmtId="0" fontId="13" fillId="0" borderId="0" xfId="0" applyFont="1" applyAlignment="1">
      <alignment wrapText="1"/>
    </xf>
    <xf numFmtId="1" fontId="3" fillId="0" borderId="5" xfId="0" applyNumberFormat="1" applyFont="1" applyBorder="1" applyAlignment="1">
      <alignment horizontal="left"/>
    </xf>
    <xf numFmtId="0" fontId="0" fillId="0" borderId="5" xfId="0" applyBorder="1"/>
    <xf numFmtId="0" fontId="3" fillId="0" borderId="4" xfId="0" applyFont="1" applyBorder="1" applyProtection="1">
      <protection locked="0"/>
    </xf>
    <xf numFmtId="171" fontId="2" fillId="0" borderId="36" xfId="0" applyNumberFormat="1" applyFont="1" applyBorder="1" applyAlignment="1" applyProtection="1">
      <alignment horizontal="center" vertical="top"/>
      <protection locked="0"/>
    </xf>
    <xf numFmtId="171" fontId="0" fillId="0" borderId="36" xfId="0" applyNumberFormat="1" applyBorder="1" applyProtection="1">
      <protection locked="0"/>
    </xf>
    <xf numFmtId="0" fontId="32" fillId="0" borderId="0" xfId="0" applyFont="1"/>
    <xf numFmtId="0" fontId="0" fillId="0" borderId="0" xfId="0"/>
    <xf numFmtId="44" fontId="3" fillId="0" borderId="4" xfId="0" applyNumberFormat="1" applyFont="1" applyBorder="1" applyAlignment="1">
      <alignment horizontal="right"/>
    </xf>
    <xf numFmtId="0" fontId="13" fillId="0" borderId="4" xfId="0" applyFont="1" applyBorder="1" applyAlignment="1">
      <alignment horizontal="right"/>
    </xf>
    <xf numFmtId="0" fontId="3" fillId="0" borderId="5" xfId="0" applyFont="1" applyBorder="1" applyAlignment="1" applyProtection="1">
      <alignment horizontal="left"/>
      <protection locked="0"/>
    </xf>
    <xf numFmtId="0" fontId="3" fillId="0" borderId="4" xfId="0" applyFont="1" applyBorder="1" applyAlignment="1">
      <alignment horizontal="center"/>
    </xf>
    <xf numFmtId="0" fontId="16" fillId="10" borderId="28"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171" fontId="3" fillId="0" borderId="4" xfId="0" applyNumberFormat="1" applyFont="1" applyBorder="1" applyProtection="1">
      <protection locked="0"/>
    </xf>
    <xf numFmtId="0" fontId="3" fillId="0" borderId="4" xfId="0" applyFont="1" applyBorder="1" applyAlignment="1" applyProtection="1">
      <alignment horizontal="left"/>
      <protection locked="0"/>
    </xf>
    <xf numFmtId="0" fontId="3" fillId="0" borderId="5" xfId="0" applyFont="1" applyBorder="1" applyProtection="1">
      <protection locked="0"/>
    </xf>
    <xf numFmtId="0" fontId="2" fillId="0" borderId="53" xfId="0" applyFont="1" applyBorder="1" applyProtection="1">
      <protection locked="0"/>
    </xf>
    <xf numFmtId="0" fontId="0" fillId="0" borderId="53" xfId="0" applyBorder="1" applyProtection="1">
      <protection locked="0"/>
    </xf>
    <xf numFmtId="168" fontId="3" fillId="0" borderId="32" xfId="0" applyNumberFormat="1" applyFont="1" applyBorder="1" applyAlignment="1">
      <alignment horizontal="right"/>
    </xf>
    <xf numFmtId="168" fontId="13" fillId="0" borderId="32" xfId="0" applyNumberFormat="1" applyFont="1" applyBorder="1" applyAlignment="1">
      <alignment horizontal="right"/>
    </xf>
    <xf numFmtId="0" fontId="29" fillId="0" borderId="0" xfId="0" applyFont="1" applyAlignment="1">
      <alignment vertical="center" wrapText="1"/>
    </xf>
    <xf numFmtId="0" fontId="33" fillId="0" borderId="0" xfId="0" applyFont="1" applyAlignment="1">
      <alignment vertical="center" wrapText="1"/>
    </xf>
    <xf numFmtId="0" fontId="16" fillId="10" borderId="49" xfId="0"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 fillId="0" borderId="4" xfId="0" applyFont="1" applyBorder="1" applyAlignment="1" applyProtection="1">
      <alignment horizontal="center"/>
      <protection locked="0"/>
    </xf>
    <xf numFmtId="0" fontId="22" fillId="0" borderId="5" xfId="0" applyFont="1" applyBorder="1" applyAlignment="1">
      <alignment horizontal="left"/>
    </xf>
    <xf numFmtId="0" fontId="22" fillId="0" borderId="4" xfId="0" applyFont="1" applyBorder="1" applyAlignment="1">
      <alignment horizontal="left"/>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24" fillId="0" borderId="4" xfId="0" applyFont="1" applyBorder="1" applyAlignment="1">
      <alignment horizontal="left" vertical="top" wrapText="1"/>
    </xf>
    <xf numFmtId="0" fontId="9" fillId="0" borderId="0" xfId="0" applyFont="1" applyAlignment="1">
      <alignment horizontal="center" vertical="top"/>
    </xf>
    <xf numFmtId="1" fontId="3" fillId="0" borderId="17" xfId="0" applyNumberFormat="1" applyFont="1" applyBorder="1" applyAlignment="1">
      <alignment horizontal="left"/>
    </xf>
    <xf numFmtId="0" fontId="0" fillId="0" borderId="17" xfId="0" applyBorder="1"/>
    <xf numFmtId="1" fontId="3" fillId="0" borderId="33" xfId="0" applyNumberFormat="1" applyFont="1" applyBorder="1" applyAlignment="1">
      <alignment horizontal="left"/>
    </xf>
    <xf numFmtId="169" fontId="11" fillId="0" borderId="54" xfId="0" applyNumberFormat="1" applyFont="1" applyBorder="1" applyAlignment="1" applyProtection="1">
      <alignment horizontal="center" vertical="center"/>
      <protection locked="0"/>
    </xf>
    <xf numFmtId="0" fontId="0" fillId="0" borderId="54" xfId="0" applyBorder="1"/>
    <xf numFmtId="0" fontId="13" fillId="0" borderId="4" xfId="0" applyFont="1" applyBorder="1" applyProtection="1">
      <protection locked="0"/>
    </xf>
    <xf numFmtId="166" fontId="3" fillId="0" borderId="36" xfId="0" applyNumberFormat="1" applyFont="1" applyBorder="1" applyAlignment="1">
      <alignment horizontal="center"/>
    </xf>
    <xf numFmtId="166" fontId="13" fillId="0" borderId="36" xfId="0" applyNumberFormat="1" applyFont="1" applyBorder="1" applyAlignment="1">
      <alignment horizontal="center"/>
    </xf>
    <xf numFmtId="166" fontId="34" fillId="0" borderId="4" xfId="0" applyNumberFormat="1" applyFont="1" applyBorder="1" applyAlignment="1">
      <alignment horizontal="center"/>
    </xf>
    <xf numFmtId="0" fontId="13" fillId="0" borderId="0" xfId="0" applyFont="1" applyAlignment="1">
      <alignment horizontal="center"/>
    </xf>
    <xf numFmtId="0" fontId="18" fillId="5" borderId="17" xfId="0" applyFont="1" applyFill="1" applyBorder="1" applyAlignment="1" applyProtection="1">
      <alignment horizontal="left"/>
      <protection locked="0"/>
    </xf>
    <xf numFmtId="0" fontId="18" fillId="5" borderId="21" xfId="0" applyFont="1" applyFill="1" applyBorder="1" applyAlignment="1" applyProtection="1">
      <alignment horizontal="left"/>
      <protection locked="0"/>
    </xf>
    <xf numFmtId="49" fontId="13" fillId="5" borderId="17" xfId="0" applyNumberFormat="1" applyFont="1" applyFill="1" applyBorder="1" applyAlignment="1" applyProtection="1">
      <alignment horizontal="left"/>
      <protection locked="0"/>
    </xf>
    <xf numFmtId="0" fontId="13" fillId="12" borderId="21" xfId="0" applyFont="1" applyFill="1" applyBorder="1" applyAlignment="1" applyProtection="1">
      <alignment horizontal="center"/>
      <protection locked="0"/>
    </xf>
    <xf numFmtId="0" fontId="14" fillId="0" borderId="0" xfId="0" applyFont="1" applyAlignment="1">
      <alignment horizontal="center"/>
    </xf>
    <xf numFmtId="0" fontId="18" fillId="0" borderId="0" xfId="0" applyFont="1"/>
    <xf numFmtId="0" fontId="13" fillId="12" borderId="17" xfId="0" applyFont="1" applyFill="1" applyBorder="1" applyAlignment="1" applyProtection="1">
      <alignment horizontal="center"/>
      <protection locked="0"/>
    </xf>
    <xf numFmtId="49" fontId="13" fillId="11" borderId="17" xfId="0" applyNumberFormat="1" applyFont="1" applyFill="1" applyBorder="1" applyAlignment="1">
      <alignment horizontal="left"/>
    </xf>
    <xf numFmtId="0" fontId="15" fillId="0" borderId="0" xfId="0" applyFont="1" applyAlignment="1">
      <alignment horizontal="right"/>
    </xf>
    <xf numFmtId="0" fontId="20" fillId="0" borderId="0" xfId="0" applyFont="1" applyAlignment="1">
      <alignment horizontal="left"/>
    </xf>
    <xf numFmtId="0" fontId="21" fillId="0" borderId="0" xfId="0" applyFont="1" applyAlignment="1">
      <alignment horizontal="left"/>
    </xf>
    <xf numFmtId="0" fontId="18" fillId="6" borderId="34" xfId="0" applyFont="1" applyFill="1" applyBorder="1" applyProtection="1">
      <protection locked="0"/>
    </xf>
    <xf numFmtId="0" fontId="13" fillId="0" borderId="0" xfId="0" applyFont="1" applyAlignment="1">
      <alignment horizontal="left"/>
    </xf>
    <xf numFmtId="0" fontId="13" fillId="5" borderId="17" xfId="0" applyFont="1" applyFill="1" applyBorder="1" applyProtection="1">
      <protection locked="0"/>
    </xf>
    <xf numFmtId="0" fontId="13" fillId="0" borderId="17" xfId="0" applyFont="1" applyBorder="1" applyProtection="1">
      <protection locked="0"/>
    </xf>
    <xf numFmtId="0" fontId="0" fillId="0" borderId="17" xfId="0" applyBorder="1" applyProtection="1">
      <protection locked="0"/>
    </xf>
    <xf numFmtId="165" fontId="13" fillId="5" borderId="17" xfId="0" applyNumberFormat="1" applyFont="1" applyFill="1" applyBorder="1" applyAlignment="1" applyProtection="1">
      <alignment horizontal="left"/>
      <protection locked="0"/>
    </xf>
    <xf numFmtId="0" fontId="13" fillId="0" borderId="17" xfId="0" applyFont="1" applyBorder="1" applyAlignment="1" applyProtection="1">
      <alignment horizontal="left"/>
      <protection locked="0"/>
    </xf>
  </cellXfs>
  <cellStyles count="3">
    <cellStyle name="Currency" xfId="1" builtinId="4"/>
    <cellStyle name="Normal" xfId="0" builtinId="0"/>
    <cellStyle name="Percent" xfId="2" builtinId="5"/>
  </cellStyles>
  <dxfs count="0"/>
  <tableStyles count="1" defaultTableStyle="TableStyleMedium9" defaultPivotStyle="PivotStyleLight16">
    <tableStyle name="Invisible" pivot="0" table="0" count="0" xr9:uid="{FE932BC1-88DF-4294-B714-0542123985EB}"/>
  </tableStyles>
  <colors>
    <mruColors>
      <color rgb="FF99FF66"/>
      <color rgb="FFFFFF66"/>
      <color rgb="FFCCECFF"/>
      <color rgb="FFCCFF66"/>
      <color rgb="FF66FF66"/>
      <color rgb="FF99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57150</xdr:colOff>
      <xdr:row>8</xdr:row>
      <xdr:rowOff>171450</xdr:rowOff>
    </xdr:from>
    <xdr:to>
      <xdr:col>25</xdr:col>
      <xdr:colOff>142875</xdr:colOff>
      <xdr:row>10</xdr:row>
      <xdr:rowOff>0</xdr:rowOff>
    </xdr:to>
    <xdr:sp macro="" textlink="">
      <xdr:nvSpPr>
        <xdr:cNvPr id="1849" name="Right Arrow 4">
          <a:extLst>
            <a:ext uri="{FF2B5EF4-FFF2-40B4-BE49-F238E27FC236}">
              <a16:creationId xmlns:a16="http://schemas.microsoft.com/office/drawing/2014/main" id="{9DADE5BD-082D-4A91-858B-3CE635732D56}"/>
            </a:ext>
          </a:extLst>
        </xdr:cNvPr>
        <xdr:cNvSpPr>
          <a:spLocks noChangeArrowheads="1"/>
        </xdr:cNvSpPr>
      </xdr:nvSpPr>
      <xdr:spPr bwMode="auto">
        <a:xfrm>
          <a:off x="4038600" y="1666875"/>
          <a:ext cx="628650" cy="209550"/>
        </a:xfrm>
        <a:prstGeom prst="rightArrow">
          <a:avLst>
            <a:gd name="adj1" fmla="val 50000"/>
            <a:gd name="adj2" fmla="val 52500"/>
          </a:avLst>
        </a:prstGeom>
        <a:solidFill>
          <a:srgbClr val="002060"/>
        </a:solidFill>
        <a:ln w="9525" algn="ctr">
          <a:solidFill>
            <a:srgbClr val="000000"/>
          </a:solidFill>
          <a:round/>
          <a:headEnd/>
          <a:tailEnd/>
        </a:ln>
      </xdr:spPr>
    </xdr:sp>
    <xdr:clientData/>
  </xdr:twoCellAnchor>
  <xdr:twoCellAnchor>
    <xdr:from>
      <xdr:col>35</xdr:col>
      <xdr:colOff>57150</xdr:colOff>
      <xdr:row>35</xdr:row>
      <xdr:rowOff>57150</xdr:rowOff>
    </xdr:from>
    <xdr:to>
      <xdr:col>36</xdr:col>
      <xdr:colOff>142875</xdr:colOff>
      <xdr:row>40</xdr:row>
      <xdr:rowOff>142875</xdr:rowOff>
    </xdr:to>
    <xdr:sp macro="" textlink="">
      <xdr:nvSpPr>
        <xdr:cNvPr id="1850" name="Left Brace 5">
          <a:extLst>
            <a:ext uri="{FF2B5EF4-FFF2-40B4-BE49-F238E27FC236}">
              <a16:creationId xmlns:a16="http://schemas.microsoft.com/office/drawing/2014/main" id="{BBD6D6CC-8119-440E-99C1-FA7CBE88BC68}"/>
            </a:ext>
          </a:extLst>
        </xdr:cNvPr>
        <xdr:cNvSpPr>
          <a:spLocks/>
        </xdr:cNvSpPr>
      </xdr:nvSpPr>
      <xdr:spPr bwMode="auto">
        <a:xfrm>
          <a:off x="6353175" y="6638925"/>
          <a:ext cx="266700" cy="1209675"/>
        </a:xfrm>
        <a:prstGeom prst="leftBrace">
          <a:avLst>
            <a:gd name="adj1" fmla="val 31498"/>
            <a:gd name="adj2" fmla="val 50000"/>
          </a:avLst>
        </a:prstGeom>
        <a:noFill/>
        <a:ln w="9525" algn="ctr">
          <a:solidFill>
            <a:srgbClr val="17375E"/>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57150</xdr:colOff>
      <xdr:row>8</xdr:row>
      <xdr:rowOff>171450</xdr:rowOff>
    </xdr:from>
    <xdr:to>
      <xdr:col>25</xdr:col>
      <xdr:colOff>142875</xdr:colOff>
      <xdr:row>10</xdr:row>
      <xdr:rowOff>0</xdr:rowOff>
    </xdr:to>
    <xdr:sp macro="" textlink="">
      <xdr:nvSpPr>
        <xdr:cNvPr id="1851" name="Right Arrow 4">
          <a:extLst>
            <a:ext uri="{FF2B5EF4-FFF2-40B4-BE49-F238E27FC236}">
              <a16:creationId xmlns:a16="http://schemas.microsoft.com/office/drawing/2014/main" id="{1A5F155F-7AAE-4B4C-9253-A0C8CADCEC2D}"/>
            </a:ext>
          </a:extLst>
        </xdr:cNvPr>
        <xdr:cNvSpPr>
          <a:spLocks noChangeArrowheads="1"/>
        </xdr:cNvSpPr>
      </xdr:nvSpPr>
      <xdr:spPr bwMode="auto">
        <a:xfrm>
          <a:off x="4038600" y="1666875"/>
          <a:ext cx="628650" cy="209550"/>
        </a:xfrm>
        <a:prstGeom prst="rightArrow">
          <a:avLst>
            <a:gd name="adj1" fmla="val 50000"/>
            <a:gd name="adj2" fmla="val 52500"/>
          </a:avLst>
        </a:prstGeom>
        <a:solidFill>
          <a:srgbClr val="002060"/>
        </a:solidFill>
        <a:ln w="9525" algn="ctr">
          <a:solidFill>
            <a:srgbClr val="000000"/>
          </a:solidFill>
          <a:round/>
          <a:headEnd/>
          <a:tailEnd/>
        </a:ln>
      </xdr:spPr>
    </xdr:sp>
    <xdr:clientData/>
  </xdr:twoCellAnchor>
  <xdr:twoCellAnchor editAs="oneCell">
    <xdr:from>
      <xdr:col>1</xdr:col>
      <xdr:colOff>127000</xdr:colOff>
      <xdr:row>0</xdr:row>
      <xdr:rowOff>84667</xdr:rowOff>
    </xdr:from>
    <xdr:to>
      <xdr:col>18</xdr:col>
      <xdr:colOff>116416</xdr:colOff>
      <xdr:row>5</xdr:row>
      <xdr:rowOff>59690</xdr:rowOff>
    </xdr:to>
    <xdr:pic>
      <xdr:nvPicPr>
        <xdr:cNvPr id="2" name="Picture 1">
          <a:extLst>
            <a:ext uri="{FF2B5EF4-FFF2-40B4-BE49-F238E27FC236}">
              <a16:creationId xmlns:a16="http://schemas.microsoft.com/office/drawing/2014/main" id="{65872D56-ADF6-4F94-A0DF-AEC7AA0F6547}"/>
            </a:ext>
          </a:extLst>
        </xdr:cNvPr>
        <xdr:cNvPicPr>
          <a:picLocks noChangeAspect="1"/>
        </xdr:cNvPicPr>
      </xdr:nvPicPr>
      <xdr:blipFill>
        <a:blip xmlns:r="http://schemas.openxmlformats.org/officeDocument/2006/relationships" r:embed="rId1"/>
        <a:stretch>
          <a:fillRect/>
        </a:stretch>
      </xdr:blipFill>
      <xdr:spPr>
        <a:xfrm>
          <a:off x="306917" y="84667"/>
          <a:ext cx="3047999" cy="941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4"/>
  <sheetViews>
    <sheetView showGridLines="0" zoomScaleNormal="100" workbookViewId="0"/>
  </sheetViews>
  <sheetFormatPr defaultRowHeight="12.75" x14ac:dyDescent="0.2"/>
  <sheetData>
    <row r="1" spans="1:19" ht="21" customHeight="1" x14ac:dyDescent="0.25">
      <c r="A1" s="198" t="s">
        <v>0</v>
      </c>
    </row>
    <row r="2" spans="1:19" ht="15" customHeight="1" x14ac:dyDescent="0.2"/>
    <row r="3" spans="1:19" ht="21" customHeight="1" x14ac:dyDescent="0.25">
      <c r="A3" s="199" t="s">
        <v>1</v>
      </c>
      <c r="B3" s="200"/>
      <c r="C3" s="200"/>
      <c r="D3" s="200"/>
      <c r="E3" s="200"/>
      <c r="F3" s="200"/>
      <c r="G3" s="200"/>
      <c r="H3" s="200"/>
      <c r="I3" s="200"/>
      <c r="J3" s="200"/>
      <c r="K3" s="200"/>
      <c r="L3" s="200"/>
      <c r="M3" s="200"/>
      <c r="N3" s="200"/>
      <c r="O3" s="200"/>
      <c r="P3" s="200"/>
      <c r="Q3" s="200"/>
      <c r="R3" s="200"/>
      <c r="S3" s="200"/>
    </row>
    <row r="4" spans="1:19" ht="12" customHeight="1" x14ac:dyDescent="0.25">
      <c r="A4" s="193"/>
      <c r="B4" s="194"/>
      <c r="C4" s="194"/>
      <c r="D4" s="194"/>
      <c r="E4" s="194"/>
      <c r="F4" s="194"/>
      <c r="G4" s="194"/>
      <c r="H4" s="194"/>
      <c r="I4" s="194"/>
      <c r="J4" s="194"/>
      <c r="K4" s="194"/>
      <c r="L4" s="194"/>
      <c r="M4" s="194"/>
      <c r="N4" s="194"/>
      <c r="O4" s="194"/>
      <c r="P4" s="194"/>
      <c r="Q4" s="194"/>
      <c r="R4" s="194"/>
      <c r="S4" s="194"/>
    </row>
    <row r="5" spans="1:19" ht="38.25" customHeight="1" x14ac:dyDescent="0.25">
      <c r="A5" s="199" t="s">
        <v>2</v>
      </c>
      <c r="B5" s="199"/>
      <c r="C5" s="199"/>
      <c r="D5" s="199"/>
      <c r="E5" s="199"/>
      <c r="F5" s="199"/>
      <c r="G5" s="199"/>
      <c r="H5" s="199"/>
      <c r="I5" s="199"/>
      <c r="J5" s="199"/>
      <c r="K5" s="199"/>
      <c r="L5" s="199"/>
      <c r="M5" s="199"/>
      <c r="N5" s="199"/>
      <c r="O5" s="199"/>
      <c r="P5" s="199"/>
      <c r="Q5" s="199"/>
      <c r="R5" s="199"/>
      <c r="S5" s="199"/>
    </row>
    <row r="6" spans="1:19" ht="12" customHeight="1" x14ac:dyDescent="0.25">
      <c r="A6" s="193"/>
      <c r="B6" s="193"/>
      <c r="C6" s="193"/>
      <c r="D6" s="193"/>
      <c r="E6" s="193"/>
      <c r="F6" s="193"/>
      <c r="G6" s="193"/>
      <c r="H6" s="193"/>
      <c r="I6" s="193"/>
      <c r="J6" s="193"/>
      <c r="K6" s="193"/>
      <c r="L6" s="193"/>
      <c r="M6" s="193"/>
      <c r="N6" s="193"/>
      <c r="O6" s="193"/>
      <c r="P6" s="193"/>
      <c r="Q6" s="193"/>
      <c r="R6" s="193"/>
      <c r="S6" s="193"/>
    </row>
    <row r="7" spans="1:19" ht="21" customHeight="1" x14ac:dyDescent="0.25">
      <c r="A7" s="199" t="s">
        <v>3</v>
      </c>
      <c r="B7" s="200"/>
      <c r="C7" s="200"/>
      <c r="D7" s="200"/>
      <c r="E7" s="200"/>
      <c r="F7" s="200"/>
      <c r="G7" s="200"/>
      <c r="H7" s="200"/>
      <c r="I7" s="200"/>
      <c r="J7" s="200"/>
      <c r="K7" s="200"/>
      <c r="L7" s="200"/>
      <c r="M7" s="200"/>
      <c r="N7" s="200"/>
      <c r="O7" s="200"/>
      <c r="P7" s="200"/>
      <c r="Q7" s="200"/>
      <c r="R7" s="200"/>
      <c r="S7" s="200"/>
    </row>
    <row r="8" spans="1:19" ht="12" customHeight="1" x14ac:dyDescent="0.25">
      <c r="A8" s="193"/>
      <c r="B8" s="194"/>
      <c r="C8" s="194"/>
      <c r="D8" s="194"/>
      <c r="E8" s="194"/>
      <c r="F8" s="194"/>
      <c r="G8" s="194"/>
      <c r="H8" s="194"/>
      <c r="I8" s="194"/>
      <c r="J8" s="194"/>
      <c r="K8" s="194"/>
      <c r="L8" s="194"/>
      <c r="M8" s="194"/>
      <c r="N8" s="194"/>
      <c r="O8" s="194"/>
      <c r="P8" s="194"/>
      <c r="Q8" s="194"/>
      <c r="R8" s="194"/>
      <c r="S8" s="194"/>
    </row>
    <row r="9" spans="1:19" ht="57" customHeight="1" x14ac:dyDescent="0.25">
      <c r="A9" s="199" t="s">
        <v>4</v>
      </c>
      <c r="B9" s="200"/>
      <c r="C9" s="200"/>
      <c r="D9" s="200"/>
      <c r="E9" s="200"/>
      <c r="F9" s="200"/>
      <c r="G9" s="200"/>
      <c r="H9" s="200"/>
      <c r="I9" s="200"/>
      <c r="J9" s="200"/>
      <c r="K9" s="200"/>
      <c r="L9" s="200"/>
      <c r="M9" s="200"/>
      <c r="N9" s="200"/>
      <c r="O9" s="200"/>
      <c r="P9" s="200"/>
      <c r="Q9" s="200"/>
      <c r="R9" s="200"/>
      <c r="S9" s="200"/>
    </row>
    <row r="10" spans="1:19" ht="12" customHeight="1" x14ac:dyDescent="0.25">
      <c r="A10" s="193"/>
      <c r="B10" s="194"/>
      <c r="C10" s="194"/>
      <c r="D10" s="194"/>
      <c r="E10" s="194"/>
      <c r="F10" s="194"/>
      <c r="G10" s="194"/>
      <c r="H10" s="194"/>
      <c r="I10" s="194"/>
      <c r="J10" s="194"/>
      <c r="K10" s="194"/>
      <c r="L10" s="194"/>
      <c r="M10" s="194"/>
      <c r="N10" s="194"/>
      <c r="O10" s="194"/>
      <c r="P10" s="194"/>
      <c r="Q10" s="194"/>
      <c r="R10" s="194"/>
      <c r="S10" s="194"/>
    </row>
    <row r="11" spans="1:19" ht="36" customHeight="1" x14ac:dyDescent="0.25">
      <c r="A11" s="199" t="s">
        <v>5</v>
      </c>
      <c r="B11" s="200"/>
      <c r="C11" s="200"/>
      <c r="D11" s="200"/>
      <c r="E11" s="200"/>
      <c r="F11" s="200"/>
      <c r="G11" s="200"/>
      <c r="H11" s="200"/>
      <c r="I11" s="200"/>
      <c r="J11" s="200"/>
      <c r="K11" s="200"/>
      <c r="L11" s="200"/>
      <c r="M11" s="200"/>
      <c r="N11" s="200"/>
      <c r="O11" s="200"/>
      <c r="P11" s="200"/>
      <c r="Q11" s="200"/>
      <c r="R11" s="200"/>
      <c r="S11" s="200"/>
    </row>
    <row r="12" spans="1:19" ht="20.100000000000001" customHeight="1" x14ac:dyDescent="0.2"/>
    <row r="13" spans="1:19" ht="20.100000000000001" customHeight="1" x14ac:dyDescent="0.2"/>
    <row r="14" spans="1:19" ht="20.100000000000001" customHeight="1" x14ac:dyDescent="0.2"/>
    <row r="15" spans="1:19" ht="20.100000000000001" customHeight="1" x14ac:dyDescent="0.2"/>
    <row r="16" spans="1:19" ht="20.100000000000001" customHeight="1" x14ac:dyDescent="0.2"/>
    <row r="17" ht="20.100000000000001" customHeight="1" x14ac:dyDescent="0.2"/>
    <row r="18" ht="20.10000000000000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sheetData>
  <sheetProtection password="CCD8" sheet="1"/>
  <mergeCells count="5">
    <mergeCell ref="A3:S3"/>
    <mergeCell ref="A5:S5"/>
    <mergeCell ref="A7:S7"/>
    <mergeCell ref="A9:S9"/>
    <mergeCell ref="A11:S11"/>
  </mergeCells>
  <pageMargins left="0.7" right="0.7" top="0.75" bottom="0.75" header="0.3" footer="0.3"/>
  <pageSetup scale="7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101"/>
  <sheetViews>
    <sheetView showGridLines="0" tabSelected="1" topLeftCell="C23" zoomScale="90" zoomScaleNormal="90" zoomScaleSheetLayoutView="90" workbookViewId="0">
      <selection activeCell="AX78" sqref="AX78"/>
    </sheetView>
  </sheetViews>
  <sheetFormatPr defaultColWidth="1.7109375" defaultRowHeight="12.75" x14ac:dyDescent="0.2"/>
  <cols>
    <col min="1" max="25" width="2.7109375" style="4" customWidth="1"/>
    <col min="26" max="27" width="2.42578125" style="4" customWidth="1"/>
    <col min="28" max="37" width="2.7109375" style="4" customWidth="1"/>
    <col min="38" max="38" width="4" style="4" customWidth="1"/>
    <col min="39" max="39" width="3" style="4" customWidth="1"/>
    <col min="40" max="53" width="2.7109375" style="4" customWidth="1"/>
    <col min="54" max="16384" width="1.7109375" style="4"/>
  </cols>
  <sheetData>
    <row r="1" spans="1:248" x14ac:dyDescent="0.2">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row>
    <row r="2" spans="1:248" ht="18" customHeight="1" x14ac:dyDescent="0.2">
      <c r="B2" s="1"/>
      <c r="C2" s="1"/>
      <c r="D2" s="1"/>
      <c r="E2" s="1"/>
      <c r="F2" s="1"/>
      <c r="G2" s="1"/>
      <c r="H2" s="1"/>
      <c r="I2" s="1"/>
      <c r="J2" s="1"/>
      <c r="K2" s="1"/>
      <c r="L2" s="1"/>
      <c r="M2" s="1"/>
      <c r="N2" s="1"/>
      <c r="O2" s="1"/>
      <c r="Q2" s="245" t="s">
        <v>6</v>
      </c>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1"/>
      <c r="AS2" s="1"/>
      <c r="AT2" s="1"/>
      <c r="AU2" s="1"/>
      <c r="AV2" s="1"/>
      <c r="AW2" s="1"/>
      <c r="AX2" s="1"/>
      <c r="AY2" s="1"/>
      <c r="AZ2" s="1"/>
      <c r="BA2" s="1"/>
      <c r="BB2" s="2"/>
      <c r="BC2" s="2"/>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row>
    <row r="3" spans="1:248" s="9" customFormat="1" ht="18" customHeight="1" x14ac:dyDescent="0.25">
      <c r="A3" s="4"/>
      <c r="B3" s="5"/>
      <c r="C3" s="5"/>
      <c r="D3" s="5"/>
      <c r="E3" s="5"/>
      <c r="F3" s="5"/>
      <c r="G3" s="5"/>
      <c r="H3" s="6"/>
      <c r="I3" s="7"/>
      <c r="J3" s="7"/>
      <c r="K3" s="7"/>
      <c r="L3" s="7"/>
      <c r="M3" s="7"/>
      <c r="N3" s="8"/>
      <c r="O3" s="8"/>
      <c r="P3" s="248" t="s">
        <v>7</v>
      </c>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8"/>
      <c r="AR3" s="8"/>
      <c r="AS3" s="8"/>
      <c r="AT3" s="8"/>
      <c r="AU3" s="8"/>
      <c r="AV3" s="8"/>
      <c r="AW3" s="4"/>
      <c r="AX3" s="4"/>
      <c r="AY3" s="4"/>
      <c r="AZ3" s="4"/>
      <c r="BA3" s="4"/>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row>
    <row r="4" spans="1:248" ht="15" customHeight="1" x14ac:dyDescent="0.25">
      <c r="B4" s="5"/>
      <c r="C4" s="5"/>
      <c r="D4" s="5"/>
      <c r="E4" s="5"/>
      <c r="F4" s="5"/>
      <c r="G4" s="5"/>
      <c r="H4" s="6"/>
      <c r="I4" s="7"/>
      <c r="J4" s="7"/>
      <c r="K4" s="7"/>
      <c r="L4" s="7"/>
      <c r="N4" s="8"/>
      <c r="O4" s="8"/>
      <c r="P4" s="195"/>
      <c r="Q4" s="195"/>
      <c r="R4" s="195"/>
      <c r="U4" s="242" t="s">
        <v>8</v>
      </c>
      <c r="V4" s="243"/>
      <c r="W4" s="243"/>
      <c r="X4" s="243"/>
      <c r="Y4" s="243"/>
      <c r="Z4" s="243"/>
      <c r="AA4" s="243"/>
      <c r="AB4" s="243"/>
      <c r="AC4" s="243"/>
      <c r="AD4" s="243"/>
      <c r="AE4" s="243"/>
      <c r="AF4" s="243"/>
      <c r="AG4" s="243"/>
      <c r="AH4" s="243"/>
      <c r="AI4" s="243"/>
      <c r="AJ4" s="243"/>
      <c r="AK4" s="244"/>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row>
    <row r="5" spans="1:248" ht="12" customHeight="1" x14ac:dyDescent="0.25">
      <c r="B5" s="5"/>
      <c r="C5" s="5"/>
      <c r="D5" s="5"/>
      <c r="E5" s="5"/>
      <c r="F5" s="5"/>
      <c r="G5" s="5"/>
      <c r="H5" s="10"/>
      <c r="I5" s="5"/>
      <c r="J5" s="5"/>
      <c r="K5" s="5"/>
      <c r="L5" s="5"/>
      <c r="M5" s="5"/>
      <c r="P5" s="11"/>
      <c r="Q5" s="11"/>
      <c r="R5" s="11"/>
      <c r="S5" s="125"/>
      <c r="T5" s="174"/>
      <c r="U5" s="175"/>
      <c r="V5" s="175"/>
      <c r="W5" s="176"/>
      <c r="X5" s="175"/>
      <c r="Y5" s="175"/>
      <c r="Z5" s="175"/>
      <c r="AA5" s="175"/>
      <c r="AB5" s="175"/>
      <c r="AC5" s="175"/>
      <c r="AD5" s="175"/>
      <c r="AE5" s="175"/>
      <c r="AF5" s="175"/>
      <c r="AG5" s="175"/>
      <c r="AH5" s="175"/>
      <c r="AI5" s="177"/>
      <c r="AJ5" s="175"/>
      <c r="AK5" s="31"/>
      <c r="AL5" s="31"/>
      <c r="AN5" s="20"/>
      <c r="AU5" s="38"/>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row>
    <row r="6" spans="1:248" ht="12" customHeight="1" thickBot="1" x14ac:dyDescent="0.3">
      <c r="A6" s="72"/>
      <c r="B6" s="5"/>
      <c r="C6" s="5"/>
      <c r="D6" s="5"/>
      <c r="E6" s="5"/>
      <c r="F6" s="5"/>
      <c r="G6" s="5"/>
      <c r="H6" s="6"/>
      <c r="I6" s="7"/>
      <c r="J6" s="7"/>
      <c r="K6" s="7"/>
      <c r="L6" s="7"/>
      <c r="M6" s="7"/>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row>
    <row r="7" spans="1:248" ht="12" customHeight="1" thickTop="1" x14ac:dyDescent="0.25">
      <c r="A7" s="63"/>
      <c r="B7" s="73"/>
      <c r="C7" s="73"/>
      <c r="D7" s="73"/>
      <c r="E7" s="73"/>
      <c r="F7" s="73"/>
      <c r="G7" s="73"/>
      <c r="H7" s="74"/>
      <c r="I7" s="75"/>
      <c r="J7" s="75"/>
      <c r="K7" s="75"/>
      <c r="L7" s="75"/>
      <c r="M7" s="75"/>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64"/>
      <c r="AX7" s="64"/>
      <c r="AY7" s="64"/>
      <c r="AZ7" s="64"/>
      <c r="BA7" s="65"/>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row>
    <row r="8" spans="1:248" ht="18" customHeight="1" thickBot="1" x14ac:dyDescent="0.3">
      <c r="A8" s="66"/>
      <c r="C8" s="5" t="s">
        <v>9</v>
      </c>
      <c r="AB8" s="10" t="s">
        <v>10</v>
      </c>
      <c r="AC8" s="14"/>
      <c r="AD8" s="14"/>
      <c r="AE8" s="252"/>
      <c r="AF8" s="253"/>
      <c r="AG8" s="253"/>
      <c r="AH8" s="253"/>
      <c r="AI8" s="253"/>
      <c r="AJ8" s="253"/>
      <c r="AK8" s="253"/>
      <c r="AL8" s="253"/>
      <c r="AM8" s="253"/>
      <c r="AN8" s="253"/>
      <c r="AO8" s="253"/>
      <c r="AQ8" s="178" t="s">
        <v>11</v>
      </c>
      <c r="AR8" s="179"/>
      <c r="AS8" s="180"/>
      <c r="AT8" s="180"/>
      <c r="AU8" s="180"/>
      <c r="AV8" s="180"/>
      <c r="AW8" s="180"/>
      <c r="AX8" s="180"/>
      <c r="AY8" s="180"/>
      <c r="AZ8" s="179"/>
      <c r="BA8" s="67"/>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row>
    <row r="9" spans="1:248" ht="15" customHeight="1" x14ac:dyDescent="0.2">
      <c r="A9" s="66"/>
      <c r="BA9" s="67"/>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row>
    <row r="10" spans="1:248" ht="15" customHeight="1" x14ac:dyDescent="0.25">
      <c r="A10" s="66"/>
      <c r="C10" s="5" t="s">
        <v>12</v>
      </c>
      <c r="R10" s="10" t="s">
        <v>13</v>
      </c>
      <c r="V10" s="15"/>
      <c r="AB10" s="203" t="s">
        <v>14</v>
      </c>
      <c r="AC10" s="203"/>
      <c r="AD10" s="203"/>
      <c r="AE10" s="203"/>
      <c r="AF10" s="203"/>
      <c r="AG10" s="203"/>
      <c r="AH10" s="203"/>
      <c r="AI10" s="203"/>
      <c r="AJ10" s="203"/>
      <c r="AK10" s="203"/>
      <c r="AL10" s="203"/>
      <c r="AO10" s="10" t="s">
        <v>15</v>
      </c>
      <c r="BA10" s="67"/>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row>
    <row r="11" spans="1:248" ht="15" customHeight="1" x14ac:dyDescent="0.25">
      <c r="A11" s="66"/>
      <c r="C11" s="125" t="s">
        <v>16</v>
      </c>
      <c r="AB11" s="203" t="s">
        <v>17</v>
      </c>
      <c r="AC11" s="203"/>
      <c r="AD11" s="203"/>
      <c r="AE11" s="203"/>
      <c r="AF11" s="203"/>
      <c r="AG11" s="203"/>
      <c r="AH11" s="203"/>
      <c r="AI11" s="203"/>
      <c r="AJ11" s="203"/>
      <c r="AK11" s="203"/>
      <c r="AL11" s="203"/>
      <c r="AO11" s="10" t="s">
        <v>18</v>
      </c>
      <c r="BA11" s="67"/>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row>
    <row r="12" spans="1:248" ht="15" customHeight="1" x14ac:dyDescent="0.25">
      <c r="A12" s="66"/>
      <c r="C12" s="125"/>
      <c r="Z12" s="10"/>
      <c r="AO12" s="10"/>
      <c r="BA12" s="67"/>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row>
    <row r="13" spans="1:248" ht="15" customHeight="1" thickBot="1" x14ac:dyDescent="0.3">
      <c r="A13" s="66"/>
      <c r="C13" s="36"/>
      <c r="E13" s="151" t="s">
        <v>19</v>
      </c>
      <c r="Q13" s="10" t="s">
        <v>20</v>
      </c>
      <c r="U13" s="181" t="s">
        <v>21</v>
      </c>
      <c r="AB13" s="171"/>
      <c r="AD13" s="151"/>
      <c r="AO13" s="10"/>
      <c r="BA13" s="67"/>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row>
    <row r="14" spans="1:248" ht="15" customHeight="1" x14ac:dyDescent="0.2">
      <c r="A14" s="66"/>
      <c r="E14" s="17"/>
      <c r="P14" s="16"/>
      <c r="Q14" s="16"/>
      <c r="AK14" s="16"/>
      <c r="BA14" s="67"/>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row>
    <row r="15" spans="1:248" ht="15" customHeight="1" x14ac:dyDescent="0.25">
      <c r="A15" s="66"/>
      <c r="C15" s="36"/>
      <c r="E15" s="151" t="s">
        <v>22</v>
      </c>
      <c r="Q15" s="10" t="s">
        <v>23</v>
      </c>
      <c r="AB15" s="36"/>
      <c r="AD15" s="204" t="s">
        <v>24</v>
      </c>
      <c r="AE15" s="204"/>
      <c r="AF15" s="204"/>
      <c r="AG15" s="204"/>
      <c r="AH15" s="204"/>
      <c r="AI15" s="204"/>
      <c r="AJ15" s="204"/>
      <c r="AK15" s="204"/>
      <c r="AL15" s="204"/>
      <c r="AM15" s="204"/>
      <c r="AO15" s="10" t="s">
        <v>23</v>
      </c>
      <c r="BA15" s="67"/>
      <c r="BB15" s="3"/>
      <c r="BC15" s="3"/>
      <c r="BD15" s="3"/>
      <c r="BE15" s="3"/>
      <c r="BF15" s="3"/>
      <c r="BG15" s="3"/>
      <c r="BH15" s="3"/>
      <c r="BI15" s="35"/>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row>
    <row r="16" spans="1:248" ht="15" customHeight="1" x14ac:dyDescent="0.2">
      <c r="A16" s="66"/>
      <c r="AD16" s="17"/>
      <c r="BA16" s="67"/>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row>
    <row r="17" spans="1:131" ht="15" customHeight="1" x14ac:dyDescent="0.25">
      <c r="A17" s="66"/>
      <c r="C17" s="36"/>
      <c r="E17" s="152" t="s">
        <v>25</v>
      </c>
      <c r="Q17" s="10" t="s">
        <v>23</v>
      </c>
      <c r="S17" s="16"/>
      <c r="AB17" s="36"/>
      <c r="AD17" s="205" t="s">
        <v>26</v>
      </c>
      <c r="AE17" s="205"/>
      <c r="AF17" s="205"/>
      <c r="AG17" s="205"/>
      <c r="AH17" s="205"/>
      <c r="AI17" s="205"/>
      <c r="AJ17" s="205"/>
      <c r="AK17" s="205"/>
      <c r="AL17" s="205"/>
      <c r="AM17" s="205"/>
      <c r="AO17" s="10" t="s">
        <v>23</v>
      </c>
      <c r="BA17" s="67"/>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row>
    <row r="18" spans="1:131" ht="15" customHeight="1" x14ac:dyDescent="0.2">
      <c r="A18" s="66"/>
      <c r="BA18" s="67"/>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row>
    <row r="19" spans="1:131" ht="15" customHeight="1" x14ac:dyDescent="0.25">
      <c r="A19" s="66"/>
      <c r="C19" s="36"/>
      <c r="E19" s="151" t="s">
        <v>27</v>
      </c>
      <c r="Q19" s="10" t="s">
        <v>28</v>
      </c>
      <c r="AB19" s="36"/>
      <c r="AD19" s="202" t="s">
        <v>29</v>
      </c>
      <c r="AE19" s="202"/>
      <c r="AF19" s="202"/>
      <c r="AG19" s="202"/>
      <c r="AH19" s="202"/>
      <c r="AI19" s="202"/>
      <c r="AJ19" s="202"/>
      <c r="AK19" s="202"/>
      <c r="AL19" s="202"/>
      <c r="AM19" s="202"/>
      <c r="AO19" s="10" t="s">
        <v>23</v>
      </c>
      <c r="AP19" s="141"/>
      <c r="AQ19" s="141"/>
      <c r="AR19" s="141"/>
      <c r="AS19" s="141"/>
      <c r="AT19" s="141"/>
      <c r="AU19" s="141"/>
      <c r="BA19" s="67"/>
      <c r="BB19" s="3"/>
      <c r="BC19" s="3"/>
      <c r="BD19" s="3"/>
      <c r="BE19" s="3"/>
      <c r="BF19" s="3"/>
      <c r="BG19" s="3"/>
      <c r="BH19" s="3"/>
      <c r="BI19" s="3"/>
      <c r="BJ19" s="3"/>
      <c r="BK19" s="3"/>
      <c r="BL19" s="3"/>
      <c r="BM19" s="35"/>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row>
    <row r="20" spans="1:131" ht="15" customHeight="1" x14ac:dyDescent="0.2">
      <c r="A20" s="66"/>
      <c r="AT20" s="141"/>
      <c r="AU20" s="141"/>
      <c r="BA20" s="67"/>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row>
    <row r="21" spans="1:131" ht="15" customHeight="1" x14ac:dyDescent="0.25">
      <c r="A21" s="66"/>
      <c r="C21" s="146"/>
      <c r="E21" s="151" t="s">
        <v>30</v>
      </c>
      <c r="F21" s="142"/>
      <c r="G21" s="142"/>
      <c r="H21" s="142"/>
      <c r="I21" s="142"/>
      <c r="J21" s="142"/>
      <c r="K21" s="142"/>
      <c r="L21" s="142"/>
      <c r="M21" s="142"/>
      <c r="N21" s="142"/>
      <c r="O21" s="142"/>
      <c r="P21" s="142"/>
      <c r="Q21" s="143" t="s">
        <v>23</v>
      </c>
      <c r="R21" s="142"/>
      <c r="S21" s="142"/>
      <c r="T21" s="181" t="s">
        <v>21</v>
      </c>
      <c r="AB21" s="36"/>
      <c r="AD21" s="202" t="s">
        <v>31</v>
      </c>
      <c r="AE21" s="202"/>
      <c r="AF21" s="202"/>
      <c r="AG21" s="202"/>
      <c r="AH21" s="202"/>
      <c r="AI21" s="202"/>
      <c r="AJ21" s="202"/>
      <c r="AK21" s="202"/>
      <c r="AL21" s="202"/>
      <c r="AM21" s="202"/>
      <c r="AO21" s="10" t="s">
        <v>20</v>
      </c>
      <c r="AS21" s="181" t="s">
        <v>21</v>
      </c>
      <c r="BA21" s="67"/>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row>
    <row r="22" spans="1:131" ht="15" customHeight="1" x14ac:dyDescent="0.2">
      <c r="A22" s="66"/>
      <c r="BA22" s="67"/>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row>
    <row r="23" spans="1:131" ht="15" customHeight="1" x14ac:dyDescent="0.25">
      <c r="A23" s="66"/>
      <c r="C23" s="36"/>
      <c r="E23" s="233" t="s">
        <v>32</v>
      </c>
      <c r="F23" s="234"/>
      <c r="G23" s="234"/>
      <c r="H23" s="234"/>
      <c r="I23" s="234"/>
      <c r="J23" s="234"/>
      <c r="K23" s="234"/>
      <c r="L23" s="234"/>
      <c r="M23" s="234"/>
      <c r="N23" s="234"/>
      <c r="O23" s="234"/>
      <c r="P23" s="234"/>
      <c r="Q23" s="234"/>
      <c r="R23" s="234"/>
      <c r="S23" s="234"/>
      <c r="T23" s="234"/>
      <c r="U23" s="234"/>
      <c r="V23" s="10" t="s">
        <v>23</v>
      </c>
      <c r="Y23" s="181" t="s">
        <v>21</v>
      </c>
      <c r="AB23" s="36"/>
      <c r="AD23" s="201" t="s">
        <v>33</v>
      </c>
      <c r="AE23" s="201"/>
      <c r="AF23" s="201"/>
      <c r="AG23" s="201"/>
      <c r="AH23" s="201"/>
      <c r="AI23" s="201"/>
      <c r="AJ23" s="201"/>
      <c r="AK23" s="201"/>
      <c r="AL23" s="201"/>
      <c r="AM23" s="201"/>
      <c r="AO23" s="10" t="s">
        <v>23</v>
      </c>
      <c r="BA23" s="67"/>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row>
    <row r="24" spans="1:131" ht="15" customHeight="1" x14ac:dyDescent="0.2">
      <c r="A24" s="66"/>
      <c r="E24" s="234"/>
      <c r="F24" s="234"/>
      <c r="G24" s="234"/>
      <c r="H24" s="234"/>
      <c r="I24" s="234"/>
      <c r="J24" s="234"/>
      <c r="K24" s="234"/>
      <c r="L24" s="234"/>
      <c r="M24" s="234"/>
      <c r="N24" s="234"/>
      <c r="O24" s="234"/>
      <c r="P24" s="234"/>
      <c r="Q24" s="234"/>
      <c r="R24" s="234"/>
      <c r="S24" s="234"/>
      <c r="T24" s="234"/>
      <c r="U24" s="234"/>
      <c r="BA24" s="67"/>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row>
    <row r="25" spans="1:131" ht="15" customHeight="1" x14ac:dyDescent="0.25">
      <c r="A25" s="66"/>
      <c r="C25" s="36"/>
      <c r="E25" s="233" t="s">
        <v>34</v>
      </c>
      <c r="F25" s="234"/>
      <c r="G25" s="234"/>
      <c r="H25" s="234"/>
      <c r="I25" s="234"/>
      <c r="J25" s="234"/>
      <c r="K25" s="234"/>
      <c r="L25" s="234"/>
      <c r="M25" s="234"/>
      <c r="N25" s="234"/>
      <c r="O25" s="234"/>
      <c r="P25" s="234"/>
      <c r="Q25" s="234"/>
      <c r="R25" s="234"/>
      <c r="S25" s="234"/>
      <c r="T25" s="234"/>
      <c r="U25" s="234"/>
      <c r="V25" s="10" t="s">
        <v>20</v>
      </c>
      <c r="W25"/>
      <c r="X25"/>
      <c r="Y25"/>
      <c r="Z25"/>
      <c r="AB25" s="36"/>
      <c r="AD25" s="202" t="s">
        <v>35</v>
      </c>
      <c r="AE25" s="202"/>
      <c r="AF25" s="202"/>
      <c r="AG25" s="202"/>
      <c r="AH25" s="202"/>
      <c r="AI25" s="202"/>
      <c r="AJ25" s="202"/>
      <c r="AK25" s="210"/>
      <c r="AL25" s="254"/>
      <c r="AM25" s="254"/>
      <c r="AN25" s="254"/>
      <c r="AO25" s="254"/>
      <c r="AP25" s="254"/>
      <c r="AQ25" s="254"/>
      <c r="AR25" s="254"/>
      <c r="AS25" s="254"/>
      <c r="AT25" s="254"/>
      <c r="AU25" s="254"/>
      <c r="AV25" s="254"/>
      <c r="AW25" s="254"/>
      <c r="AX25" s="254"/>
      <c r="AY25" s="254"/>
      <c r="AZ25" s="254"/>
      <c r="BA25" s="67"/>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row>
    <row r="26" spans="1:131" ht="15" customHeight="1" x14ac:dyDescent="0.2">
      <c r="A26" s="66"/>
      <c r="E26" s="234"/>
      <c r="F26" s="234"/>
      <c r="G26" s="234"/>
      <c r="H26" s="234"/>
      <c r="I26" s="234"/>
      <c r="J26" s="234"/>
      <c r="K26" s="234"/>
      <c r="L26" s="234"/>
      <c r="M26" s="234"/>
      <c r="N26" s="234"/>
      <c r="O26" s="234"/>
      <c r="P26" s="234"/>
      <c r="Q26" s="234"/>
      <c r="R26" s="234"/>
      <c r="S26" s="234"/>
      <c r="T26" s="234"/>
      <c r="U26" s="234"/>
      <c r="V26"/>
      <c r="W26"/>
      <c r="X26"/>
      <c r="Y26"/>
      <c r="Z26"/>
      <c r="AG26" s="17"/>
      <c r="AH26" s="17"/>
      <c r="AI26" s="17"/>
      <c r="AJ26" s="17"/>
      <c r="AK26" s="17"/>
      <c r="AL26"/>
      <c r="AM26"/>
      <c r="AN26"/>
      <c r="AO26"/>
      <c r="AP26"/>
      <c r="AQ26"/>
      <c r="AR26"/>
      <c r="AS26"/>
      <c r="AT26"/>
      <c r="AU26"/>
      <c r="AV26"/>
      <c r="AW26"/>
      <c r="AX26"/>
      <c r="AY26"/>
      <c r="AZ26"/>
      <c r="BA26" s="67"/>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row>
    <row r="27" spans="1:131" ht="12.75" customHeight="1" thickBot="1" x14ac:dyDescent="0.25">
      <c r="A27" s="68"/>
      <c r="B27" s="12"/>
      <c r="E27" s="72"/>
      <c r="F27" s="72"/>
      <c r="G27" s="72"/>
      <c r="H27" s="72"/>
      <c r="I27" s="72"/>
      <c r="J27" s="72"/>
      <c r="K27" s="72"/>
      <c r="L27" s="72"/>
      <c r="M27" s="72"/>
      <c r="N27" s="72"/>
      <c r="O27" s="72"/>
      <c r="P27" s="72"/>
      <c r="Q27" s="72"/>
      <c r="R27" s="72"/>
      <c r="S27" s="72"/>
      <c r="T27" s="72"/>
      <c r="U27" s="72"/>
      <c r="V27" s="7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6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row>
    <row r="28" spans="1:131" ht="12.75" customHeight="1" thickTop="1" x14ac:dyDescent="0.2">
      <c r="A28" s="70"/>
      <c r="B28" s="13"/>
      <c r="C28" s="13"/>
      <c r="D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71"/>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row>
    <row r="29" spans="1:131" ht="15" customHeight="1" x14ac:dyDescent="0.25">
      <c r="A29" s="66"/>
      <c r="C29" s="5" t="s">
        <v>36</v>
      </c>
      <c r="AB29" s="241">
        <f>+'Travel Breakdown pg 1'!D1</f>
        <v>0</v>
      </c>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67"/>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row>
    <row r="30" spans="1:131" ht="15" customHeight="1" x14ac:dyDescent="0.25">
      <c r="A30" s="66"/>
      <c r="C30" s="241">
        <f>+'Travel Breakdown pg 1'!C3</f>
        <v>0</v>
      </c>
      <c r="D30" s="241"/>
      <c r="E30" s="241"/>
      <c r="F30" s="241"/>
      <c r="G30" s="241"/>
      <c r="H30" s="241"/>
      <c r="I30" s="241"/>
      <c r="J30" s="241"/>
      <c r="K30" s="241"/>
      <c r="L30" s="241"/>
      <c r="M30" s="241"/>
      <c r="N30" s="241"/>
      <c r="O30" s="241"/>
      <c r="P30" s="241"/>
      <c r="Q30" s="241"/>
      <c r="R30" s="241"/>
      <c r="S30" s="241"/>
      <c r="T30" s="241"/>
      <c r="U30" s="241"/>
      <c r="V30" s="241"/>
      <c r="W30" s="241"/>
      <c r="X30" s="241"/>
      <c r="AB30" s="53"/>
      <c r="AC30" s="8"/>
      <c r="AD30" s="8"/>
      <c r="AE30" s="8"/>
      <c r="AF30" s="8"/>
      <c r="AG30" s="8"/>
      <c r="AH30" s="8"/>
      <c r="AI30" s="8"/>
      <c r="AJ30" s="8"/>
      <c r="AK30" s="8"/>
      <c r="AL30" s="40" t="s">
        <v>37</v>
      </c>
      <c r="AM30" s="38"/>
      <c r="AN30" s="8"/>
      <c r="AO30" s="8"/>
      <c r="AP30" s="8"/>
      <c r="AQ30" s="8"/>
      <c r="AR30" s="8"/>
      <c r="AS30" s="8"/>
      <c r="AT30" s="8"/>
      <c r="AU30" s="8"/>
      <c r="AV30" s="8"/>
      <c r="AW30" s="8"/>
      <c r="AX30" s="8"/>
      <c r="AY30" s="8"/>
      <c r="AZ30" s="8"/>
      <c r="BA30" s="67"/>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row>
    <row r="31" spans="1:131" ht="15" customHeight="1" x14ac:dyDescent="0.25">
      <c r="A31" s="66"/>
      <c r="C31" s="240">
        <f>+'Travel Breakdown pg 1'!C4</f>
        <v>0</v>
      </c>
      <c r="D31" s="240"/>
      <c r="E31" s="240"/>
      <c r="F31" s="240"/>
      <c r="G31" s="240"/>
      <c r="H31" s="240"/>
      <c r="I31" s="240"/>
      <c r="J31" s="240"/>
      <c r="K31" s="240"/>
      <c r="L31" s="240"/>
      <c r="M31" s="240"/>
      <c r="N31" s="240"/>
      <c r="O31" s="240"/>
      <c r="P31" s="240"/>
      <c r="Q31" s="240"/>
      <c r="R31" s="240"/>
      <c r="S31" s="240"/>
      <c r="T31" s="240"/>
      <c r="U31" s="240"/>
      <c r="V31" s="240"/>
      <c r="W31" s="240"/>
      <c r="X31" s="240"/>
      <c r="AB31" s="241">
        <f>+'Travel Breakdown pg 1'!H1</f>
        <v>0</v>
      </c>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67"/>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row>
    <row r="32" spans="1:131" ht="15" customHeight="1" x14ac:dyDescent="0.25">
      <c r="A32" s="66"/>
      <c r="C32" s="240">
        <f>+'Travel Breakdown pg 1'!C5</f>
        <v>0</v>
      </c>
      <c r="D32" s="240"/>
      <c r="E32" s="240"/>
      <c r="F32" s="240"/>
      <c r="G32" s="240"/>
      <c r="H32" s="240"/>
      <c r="I32" s="240"/>
      <c r="J32" s="240"/>
      <c r="K32" s="240"/>
      <c r="L32" s="240"/>
      <c r="M32" s="240"/>
      <c r="N32" s="240"/>
      <c r="O32" s="240"/>
      <c r="P32" s="240"/>
      <c r="Q32" s="240"/>
      <c r="R32" s="240"/>
      <c r="S32" s="240"/>
      <c r="T32" s="240"/>
      <c r="U32" s="240"/>
      <c r="V32" s="240"/>
      <c r="W32" s="240"/>
      <c r="X32" s="240"/>
      <c r="AB32" s="62"/>
      <c r="AC32" s="8"/>
      <c r="AD32" s="8"/>
      <c r="AE32" s="8"/>
      <c r="AF32" s="8"/>
      <c r="AG32" s="8"/>
      <c r="AH32" s="8"/>
      <c r="AI32" s="8"/>
      <c r="AJ32" s="8"/>
      <c r="AK32" s="8"/>
      <c r="AL32" s="14" t="s">
        <v>38</v>
      </c>
      <c r="AM32" s="8"/>
      <c r="AN32" s="8"/>
      <c r="AO32" s="8"/>
      <c r="AP32" s="8"/>
      <c r="AQ32" s="8"/>
      <c r="AR32" s="8"/>
      <c r="AS32" s="8"/>
      <c r="AT32" s="8"/>
      <c r="AU32" s="8"/>
      <c r="AV32" s="8"/>
      <c r="AW32" s="8"/>
      <c r="AX32" s="8"/>
      <c r="AY32" s="8"/>
      <c r="AZ32" s="8"/>
      <c r="BA32" s="67"/>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row>
    <row r="33" spans="1:131" ht="15" customHeight="1" x14ac:dyDescent="0.25">
      <c r="A33" s="66"/>
      <c r="C33" s="240">
        <f>+'Travel Breakdown pg 1'!C6</f>
        <v>0</v>
      </c>
      <c r="D33" s="240"/>
      <c r="E33" s="240"/>
      <c r="F33" s="240"/>
      <c r="G33" s="240"/>
      <c r="H33" s="240"/>
      <c r="I33" s="240"/>
      <c r="J33" s="240"/>
      <c r="K33" s="240"/>
      <c r="L33" s="240"/>
      <c r="M33" s="240"/>
      <c r="N33" s="240"/>
      <c r="O33" s="240"/>
      <c r="P33" s="240"/>
      <c r="Q33" s="240"/>
      <c r="R33" s="240"/>
      <c r="S33" s="240"/>
      <c r="T33" s="240"/>
      <c r="U33" s="240"/>
      <c r="V33" s="240"/>
      <c r="W33" s="240"/>
      <c r="X33" s="240"/>
      <c r="AB33" s="5" t="s">
        <v>39</v>
      </c>
      <c r="AH33" s="116" t="s">
        <v>40</v>
      </c>
      <c r="AM33" s="239"/>
      <c r="AN33" s="239"/>
      <c r="AO33" s="239"/>
      <c r="AP33" s="239"/>
      <c r="AQ33" s="239"/>
      <c r="AR33" s="239"/>
      <c r="AS33" s="239"/>
      <c r="AT33" s="239"/>
      <c r="AU33" s="239"/>
      <c r="AV33" s="239"/>
      <c r="AW33" s="239"/>
      <c r="AX33" s="239"/>
      <c r="AY33" s="239"/>
      <c r="AZ33" s="239"/>
      <c r="BA33" s="67"/>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row>
    <row r="34" spans="1:131" ht="15" customHeight="1" x14ac:dyDescent="0.25">
      <c r="A34" s="66"/>
      <c r="C34" s="240">
        <f>+'Travel Breakdown pg 1'!C7</f>
        <v>0</v>
      </c>
      <c r="D34" s="240"/>
      <c r="E34" s="240"/>
      <c r="F34" s="240"/>
      <c r="G34" s="240"/>
      <c r="H34" s="240"/>
      <c r="I34" s="240"/>
      <c r="J34" s="240"/>
      <c r="K34" s="240"/>
      <c r="L34" s="240"/>
      <c r="M34" s="240"/>
      <c r="N34" s="240"/>
      <c r="O34" s="240"/>
      <c r="P34" s="240"/>
      <c r="Q34" s="240"/>
      <c r="R34" s="240"/>
      <c r="S34" s="240"/>
      <c r="T34" s="240"/>
      <c r="U34" s="240"/>
      <c r="V34" s="240"/>
      <c r="W34" s="240"/>
      <c r="X34" s="240"/>
      <c r="AB34" s="5" t="s">
        <v>41</v>
      </c>
      <c r="AL34" s="249">
        <f>+'Travel Breakdown pg 1'!G6</f>
        <v>0</v>
      </c>
      <c r="AM34" s="250"/>
      <c r="AN34" s="250"/>
      <c r="AO34" s="250"/>
      <c r="AP34" s="250"/>
      <c r="AQ34" s="250"/>
      <c r="AR34" s="164"/>
      <c r="AT34" s="208">
        <f>+'Travel Breakdown pg 2'!J6</f>
        <v>0</v>
      </c>
      <c r="AU34" s="209"/>
      <c r="AV34" s="209"/>
      <c r="AW34" s="209"/>
      <c r="AX34" s="209"/>
      <c r="AY34" s="209"/>
      <c r="AZ34" s="209"/>
      <c r="BA34" s="67"/>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row>
    <row r="35" spans="1:131" ht="15" customHeight="1" x14ac:dyDescent="0.2">
      <c r="A35" s="66"/>
      <c r="AL35" s="251">
        <f>+'Travel Breakdown pg 3'!G7</f>
        <v>0</v>
      </c>
      <c r="AM35" s="251"/>
      <c r="AN35" s="251"/>
      <c r="AO35" s="251"/>
      <c r="AP35" s="251"/>
      <c r="AQ35" s="251"/>
      <c r="AT35" s="208">
        <f>+'Travel Breakdown pg 4'!J7</f>
        <v>0</v>
      </c>
      <c r="AU35" s="209"/>
      <c r="AV35" s="209"/>
      <c r="AW35" s="209"/>
      <c r="AX35" s="209"/>
      <c r="AY35" s="209"/>
      <c r="AZ35" s="209"/>
      <c r="BA35" s="67"/>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row>
    <row r="36" spans="1:131" ht="16.5" customHeight="1" x14ac:dyDescent="0.2">
      <c r="A36" s="66"/>
      <c r="C36" s="5" t="s">
        <v>42</v>
      </c>
      <c r="J36" s="218">
        <f>+'Travel Breakdown pg 1'!G4</f>
        <v>0</v>
      </c>
      <c r="K36" s="218"/>
      <c r="L36" s="218"/>
      <c r="M36" s="218"/>
      <c r="N36" s="218"/>
      <c r="O36" s="218"/>
      <c r="P36" s="218"/>
      <c r="Q36" s="218"/>
      <c r="R36" s="218"/>
      <c r="S36" s="218"/>
      <c r="T36" s="218"/>
      <c r="U36" s="218"/>
      <c r="V36" s="218"/>
      <c r="W36" s="218"/>
      <c r="X36" s="218"/>
      <c r="AL36" s="5" t="s">
        <v>43</v>
      </c>
      <c r="AS36" s="215">
        <f>'Travel Breakdown pg 1'!M27+'Travel Breakdown pg 2'!M27+'Travel Breakdown pg 3'!M27+'Travel Breakdown pg 4'!M27</f>
        <v>0</v>
      </c>
      <c r="AT36" s="216"/>
      <c r="AU36" s="216"/>
      <c r="AV36" s="216"/>
      <c r="AW36" s="216"/>
      <c r="AX36" s="216"/>
      <c r="AY36" s="216"/>
      <c r="AZ36" s="216"/>
      <c r="BA36" s="67"/>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row>
    <row r="37" spans="1:131" ht="15" customHeight="1" x14ac:dyDescent="0.2">
      <c r="A37" s="66"/>
      <c r="AL37" s="5" t="s">
        <v>44</v>
      </c>
      <c r="AS37" s="215">
        <f>'Travel Breakdown pg 1'!M61+'Travel Breakdown pg 2'!M61+'Travel Breakdown pg 3'!M61+'Travel Breakdown pg 4'!M61</f>
        <v>0</v>
      </c>
      <c r="AT37" s="216"/>
      <c r="AU37" s="216"/>
      <c r="AV37" s="216"/>
      <c r="AW37" s="216"/>
      <c r="AX37" s="216"/>
      <c r="AY37" s="216"/>
      <c r="AZ37" s="216"/>
      <c r="BA37" s="67"/>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row>
    <row r="38" spans="1:131" ht="15" customHeight="1" x14ac:dyDescent="0.25">
      <c r="A38" s="66"/>
      <c r="C38" s="5" t="s">
        <v>45</v>
      </c>
      <c r="H38" s="144"/>
      <c r="I38" s="145"/>
      <c r="J38" s="257">
        <f>+'Travel Breakdown pg 1'!G3</f>
        <v>0</v>
      </c>
      <c r="K38" s="257"/>
      <c r="L38" s="257"/>
      <c r="M38" s="257"/>
      <c r="N38" s="257"/>
      <c r="O38" s="257"/>
      <c r="P38" s="257"/>
      <c r="Q38" s="61" t="s">
        <v>46</v>
      </c>
      <c r="R38" s="255">
        <f>+'Travel Breakdown pg 1'!J3</f>
        <v>0</v>
      </c>
      <c r="S38" s="256"/>
      <c r="T38" s="256"/>
      <c r="U38" s="256"/>
      <c r="V38" s="256"/>
      <c r="W38" s="256"/>
      <c r="X38" s="256"/>
      <c r="AB38" s="203" t="s">
        <v>47</v>
      </c>
      <c r="AC38" s="214"/>
      <c r="AD38" s="214"/>
      <c r="AE38" s="214"/>
      <c r="AF38" s="214"/>
      <c r="AG38" s="214"/>
      <c r="AH38" s="28"/>
      <c r="AI38" s="28"/>
      <c r="AJ38" s="8"/>
      <c r="AK38" s="15"/>
      <c r="AL38" s="5" t="s">
        <v>48</v>
      </c>
      <c r="AS38" s="215">
        <f>'Travel Breakdown pg 1'!M23+'Travel Breakdown pg 2'!M23+'Travel Breakdown pg 3'!M23+'Travel Breakdown pg 4'!M23</f>
        <v>0</v>
      </c>
      <c r="AT38" s="216"/>
      <c r="AU38" s="216"/>
      <c r="AV38" s="216"/>
      <c r="AW38" s="216"/>
      <c r="AX38" s="216"/>
      <c r="AY38" s="216"/>
      <c r="AZ38" s="216"/>
      <c r="BA38" s="67"/>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row>
    <row r="39" spans="1:131" ht="15" customHeight="1" x14ac:dyDescent="0.25">
      <c r="A39" s="66"/>
      <c r="H39" s="30"/>
      <c r="I39" s="29"/>
      <c r="J39" s="29"/>
      <c r="K39" s="29"/>
      <c r="L39" s="29"/>
      <c r="M39" s="29"/>
      <c r="N39" s="29"/>
      <c r="O39" s="29"/>
      <c r="P39" s="29"/>
      <c r="Q39" s="29"/>
      <c r="R39" s="20"/>
      <c r="S39" s="30"/>
      <c r="T39" s="30"/>
      <c r="U39" s="30"/>
      <c r="V39" s="30"/>
      <c r="W39" s="30"/>
      <c r="X39" s="30"/>
      <c r="AB39" s="203" t="s">
        <v>49</v>
      </c>
      <c r="AC39" s="214"/>
      <c r="AD39" s="214"/>
      <c r="AE39" s="214"/>
      <c r="AF39" s="214"/>
      <c r="AG39" s="214"/>
      <c r="AH39" s="28"/>
      <c r="AI39" s="28"/>
      <c r="AJ39" s="8"/>
      <c r="AK39" s="15"/>
      <c r="AL39" s="5" t="s">
        <v>50</v>
      </c>
      <c r="AS39" s="215">
        <f>'Travel Breakdown pg 1'!M10+'Travel Breakdown pg 2'!M10+'Travel Breakdown pg 3'!M10+'Travel Breakdown pg 4'!M10</f>
        <v>0</v>
      </c>
      <c r="AT39" s="216"/>
      <c r="AU39" s="216"/>
      <c r="AV39" s="216"/>
      <c r="AW39" s="216"/>
      <c r="AX39" s="216"/>
      <c r="AY39" s="216"/>
      <c r="AZ39" s="216"/>
      <c r="BA39" s="67"/>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row>
    <row r="40" spans="1:131" ht="27.6" customHeight="1" x14ac:dyDescent="0.2">
      <c r="A40" s="66"/>
      <c r="C40" s="5" t="s">
        <v>51</v>
      </c>
      <c r="M40" s="247" t="e">
        <f>IF('Travel Breakdown pg 1'!B18="X",'Travel Breakdown pg 1'!C18,IF('Travel Breakdown pg 1'!B19="x",'Travel Breakdown pg 1'!C19,IF('Travel Breakdown pg 1'!B20="x",'Travel Breakdown pg 1'!C20,IF('Travel Breakdown pg 1'!#REF!="x",'Travel Breakdown pg 1'!#REF!,IF('Travel Breakdown pg 1'!#REF!="x",'Travel Breakdown pg 1'!#REF!,IF('Travel Breakdown pg 1'!B21="x",'Travel Breakdown pg 1'!C21,IF('Travel Breakdown pg 1'!B22="x",'Travel Breakdown pg 1'!C22,)))))))</f>
        <v>#REF!</v>
      </c>
      <c r="N40" s="247"/>
      <c r="O40" s="247"/>
      <c r="P40" s="247"/>
      <c r="Q40" s="247"/>
      <c r="R40" s="247"/>
      <c r="S40" s="247"/>
      <c r="T40" s="247"/>
      <c r="U40" s="247"/>
      <c r="V40" s="247"/>
      <c r="W40" s="247"/>
      <c r="X40" s="247"/>
      <c r="AC40" s="8"/>
      <c r="AD40" s="8"/>
      <c r="AE40" s="8"/>
      <c r="AF40" s="8"/>
      <c r="AG40" s="8"/>
      <c r="AH40" s="8"/>
      <c r="AI40" s="8"/>
      <c r="AJ40" s="8"/>
      <c r="AK40" s="15"/>
      <c r="AL40" s="5" t="s">
        <v>52</v>
      </c>
      <c r="AS40" s="215">
        <f>'Travel Breakdown pg 1'!M32+'Travel Breakdown pg 2'!M32+'Travel Breakdown pg 3'!M32+'Travel Breakdown pg 4'!M32</f>
        <v>0</v>
      </c>
      <c r="AT40" s="216"/>
      <c r="AU40" s="216"/>
      <c r="AV40" s="216"/>
      <c r="AW40" s="216"/>
      <c r="AX40" s="216"/>
      <c r="AY40" s="216"/>
      <c r="AZ40" s="216"/>
      <c r="BA40" s="67"/>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row>
    <row r="41" spans="1:131" ht="13.5" customHeight="1" x14ac:dyDescent="0.2">
      <c r="A41" s="66"/>
      <c r="M41" s="153"/>
      <c r="N41" s="153"/>
      <c r="O41" s="153"/>
      <c r="P41" s="153"/>
      <c r="Q41" s="153"/>
      <c r="R41" s="153"/>
      <c r="S41" s="153"/>
      <c r="T41" s="153"/>
      <c r="U41" s="153"/>
      <c r="V41" s="153"/>
      <c r="W41" s="153"/>
      <c r="X41" s="153"/>
      <c r="AL41" s="5" t="s">
        <v>53</v>
      </c>
      <c r="AS41" s="215">
        <f>('Travel Breakdown pg 1'!M13+'Travel Breakdown pg 1'!M15+'Travel Breakdown pg 1'!M25+'Travel Breakdown pg 1'!M35+'Travel Breakdown pg 1'!M67)+('Travel Breakdown pg 2'!M13+'Travel Breakdown pg 2'!M15+'Travel Breakdown pg 2'!M25+'Travel Breakdown pg 2'!M35+'Travel Breakdown pg 2'!M67)+('Travel Breakdown pg 3'!M13+'Travel Breakdown pg 3'!M15+'Travel Breakdown pg 3'!M25+'Travel Breakdown pg 3'!M35+'Travel Breakdown pg 3'!M67)+('Travel Breakdown pg 4'!M13+'Travel Breakdown pg 4'!M15+'Travel Breakdown pg 4'!M25+'Travel Breakdown pg 4'!M35+'Travel Breakdown pg 4'!M67)</f>
        <v>0</v>
      </c>
      <c r="AT41" s="216"/>
      <c r="AU41" s="216"/>
      <c r="AV41" s="216"/>
      <c r="AW41" s="216"/>
      <c r="AX41" s="216"/>
      <c r="AY41" s="216"/>
      <c r="AZ41" s="216"/>
      <c r="BA41" s="67"/>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row>
    <row r="42" spans="1:131" ht="13.5" customHeight="1" x14ac:dyDescent="0.2">
      <c r="A42" s="66"/>
      <c r="C42" s="5" t="s">
        <v>54</v>
      </c>
      <c r="M42" s="227"/>
      <c r="N42" s="227"/>
      <c r="O42" s="227"/>
      <c r="P42" s="227"/>
      <c r="Q42" s="227"/>
      <c r="R42" s="227"/>
      <c r="S42" s="227"/>
      <c r="T42" s="227"/>
      <c r="U42" s="227"/>
      <c r="V42" s="227"/>
      <c r="W42" s="227"/>
      <c r="X42" s="227"/>
      <c r="AL42" s="5"/>
      <c r="AS42" s="77"/>
      <c r="AT42" s="78"/>
      <c r="AU42" s="78"/>
      <c r="AV42" s="78"/>
      <c r="AW42" s="78"/>
      <c r="AX42" s="78"/>
      <c r="AY42" s="78"/>
      <c r="AZ42" s="78"/>
      <c r="BA42" s="67"/>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row>
    <row r="43" spans="1:131" ht="15" customHeight="1" thickBot="1" x14ac:dyDescent="0.25">
      <c r="A43" s="66"/>
      <c r="AL43" s="5" t="s">
        <v>55</v>
      </c>
      <c r="AS43" s="231">
        <f>SUM(AS36:AZ41)</f>
        <v>0</v>
      </c>
      <c r="AT43" s="232"/>
      <c r="AU43" s="232"/>
      <c r="AV43" s="232"/>
      <c r="AW43" s="232"/>
      <c r="AX43" s="232"/>
      <c r="AY43" s="232"/>
      <c r="AZ43" s="232"/>
      <c r="BA43" s="67"/>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row>
    <row r="44" spans="1:131" ht="15" customHeight="1" thickTop="1" x14ac:dyDescent="0.2">
      <c r="A44" s="66"/>
      <c r="C44" s="5" t="s">
        <v>56</v>
      </c>
      <c r="K44" s="154"/>
      <c r="L44" s="154"/>
      <c r="M44" s="154"/>
      <c r="N44" s="154"/>
      <c r="O44" s="154"/>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67"/>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row>
    <row r="45" spans="1:131" ht="15" customHeight="1" x14ac:dyDescent="0.2">
      <c r="A45" s="66"/>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67"/>
      <c r="BB45" s="3"/>
      <c r="BC45" s="3"/>
      <c r="BD45" s="3"/>
      <c r="BE45" s="3"/>
      <c r="BF45" s="3"/>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c r="CN45" s="161"/>
      <c r="CO45" s="161"/>
      <c r="CP45" s="161"/>
      <c r="CQ45" s="161"/>
      <c r="CR45" s="161"/>
      <c r="CS45" s="161"/>
      <c r="CT45" s="161"/>
      <c r="CU45" s="161"/>
      <c r="CV45" s="161"/>
      <c r="CW45" s="161"/>
      <c r="CX45" s="161"/>
      <c r="CY45" s="161"/>
      <c r="CZ45" s="161"/>
      <c r="DA45" s="161"/>
      <c r="DB45" s="161"/>
      <c r="DC45" s="161"/>
      <c r="DD45" s="161"/>
      <c r="DE45" s="161"/>
      <c r="DF45" s="161"/>
      <c r="DG45" s="161"/>
      <c r="DH45" s="161"/>
      <c r="DI45" s="161"/>
      <c r="DJ45" s="3"/>
      <c r="DK45" s="3"/>
      <c r="DL45" s="3"/>
      <c r="DM45" s="3"/>
      <c r="DN45" s="3"/>
      <c r="DO45" s="3"/>
      <c r="DP45" s="3"/>
      <c r="DQ45" s="3"/>
      <c r="DR45" s="3"/>
      <c r="DS45" s="3"/>
      <c r="DT45" s="3"/>
      <c r="DU45" s="3"/>
      <c r="DV45" s="3"/>
      <c r="DW45" s="3"/>
      <c r="DX45" s="3"/>
      <c r="DY45" s="3"/>
      <c r="DZ45" s="3"/>
      <c r="EA45" s="3"/>
    </row>
    <row r="46" spans="1:131" ht="15" customHeight="1" x14ac:dyDescent="0.2">
      <c r="A46" s="66"/>
      <c r="BA46" s="67"/>
      <c r="BB46" s="3"/>
      <c r="BC46" s="3"/>
      <c r="BD46" s="3"/>
      <c r="BE46" s="3"/>
      <c r="BF46" s="3"/>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61"/>
      <c r="DC46" s="161"/>
      <c r="DD46" s="161"/>
      <c r="DE46" s="161"/>
      <c r="DF46" s="161"/>
      <c r="DG46" s="161"/>
      <c r="DH46" s="161"/>
      <c r="DI46" s="161"/>
      <c r="DJ46" s="3"/>
      <c r="DK46" s="3"/>
      <c r="DL46" s="3"/>
      <c r="DM46" s="3"/>
      <c r="DN46" s="3"/>
      <c r="DO46" s="3"/>
      <c r="DP46" s="3"/>
      <c r="DQ46" s="3"/>
      <c r="DR46" s="3"/>
      <c r="DS46" s="3"/>
      <c r="DT46" s="3"/>
      <c r="DU46" s="3"/>
      <c r="DV46" s="3"/>
      <c r="DW46" s="3"/>
      <c r="DX46" s="3"/>
      <c r="DY46" s="3"/>
      <c r="DZ46" s="3"/>
      <c r="EA46" s="3"/>
    </row>
    <row r="47" spans="1:131" ht="15" customHeight="1" x14ac:dyDescent="0.2">
      <c r="A47" s="66"/>
      <c r="C47" s="5" t="s">
        <v>57</v>
      </c>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67"/>
      <c r="BB47" s="3"/>
      <c r="BC47" s="3"/>
      <c r="BD47" s="3"/>
      <c r="BE47" s="3"/>
      <c r="BF47" s="3"/>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c r="DA47" s="161"/>
      <c r="DB47" s="161"/>
      <c r="DC47" s="161"/>
      <c r="DD47" s="161"/>
      <c r="DE47" s="161"/>
      <c r="DF47" s="161"/>
      <c r="DG47" s="161"/>
      <c r="DH47" s="161"/>
      <c r="DI47" s="161"/>
      <c r="DJ47" s="3"/>
      <c r="DK47" s="3"/>
      <c r="DL47" s="3"/>
      <c r="DM47" s="3"/>
      <c r="DN47" s="3"/>
      <c r="DO47" s="3"/>
      <c r="DP47" s="3"/>
      <c r="DQ47" s="3"/>
      <c r="DR47" s="3"/>
      <c r="DS47" s="3"/>
      <c r="DT47" s="3"/>
      <c r="DU47" s="3"/>
      <c r="DV47" s="3"/>
      <c r="DW47" s="3"/>
      <c r="DX47" s="3"/>
      <c r="DY47" s="3"/>
      <c r="DZ47" s="3"/>
      <c r="EA47" s="3"/>
    </row>
    <row r="48" spans="1:131" ht="15" customHeight="1" x14ac:dyDescent="0.2">
      <c r="A48" s="66"/>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67"/>
      <c r="BB48" s="3"/>
      <c r="BC48" s="3"/>
      <c r="BD48" s="3"/>
      <c r="BE48" s="3"/>
      <c r="BF48" s="3"/>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1"/>
      <c r="DB48" s="161"/>
      <c r="DC48" s="161"/>
      <c r="DD48" s="161"/>
      <c r="DE48" s="161"/>
      <c r="DF48" s="161"/>
      <c r="DG48" s="161"/>
      <c r="DH48" s="161"/>
      <c r="DI48" s="161"/>
      <c r="DJ48" s="3"/>
      <c r="DK48" s="3"/>
      <c r="DL48" s="3"/>
      <c r="DM48" s="3"/>
      <c r="DN48" s="3"/>
      <c r="DO48" s="3"/>
      <c r="DP48" s="3"/>
      <c r="DQ48" s="3"/>
      <c r="DR48" s="3"/>
      <c r="DS48" s="3"/>
      <c r="DT48" s="3"/>
      <c r="DU48" s="3"/>
      <c r="DV48" s="3"/>
      <c r="DW48" s="3"/>
      <c r="DX48" s="3"/>
      <c r="DY48" s="3"/>
      <c r="DZ48" s="3"/>
      <c r="EA48" s="3"/>
    </row>
    <row r="49" spans="1:131" ht="15" customHeight="1" x14ac:dyDescent="0.2">
      <c r="A49" s="66"/>
      <c r="BA49" s="67"/>
      <c r="BB49" s="3"/>
      <c r="BC49" s="3"/>
      <c r="BD49" s="3"/>
      <c r="BE49" s="3"/>
      <c r="BF49" s="3"/>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c r="CN49" s="161"/>
      <c r="CO49" s="161"/>
      <c r="CP49" s="161"/>
      <c r="CQ49" s="161"/>
      <c r="CR49" s="161"/>
      <c r="CS49" s="161"/>
      <c r="CT49" s="161"/>
      <c r="CU49" s="161"/>
      <c r="CV49" s="161"/>
      <c r="CW49" s="161"/>
      <c r="CX49" s="161"/>
      <c r="CY49" s="161"/>
      <c r="CZ49" s="161"/>
      <c r="DA49" s="161"/>
      <c r="DB49" s="161"/>
      <c r="DC49" s="161"/>
      <c r="DD49" s="161"/>
      <c r="DE49" s="161"/>
      <c r="DF49" s="161"/>
      <c r="DG49" s="161"/>
      <c r="DH49" s="161"/>
      <c r="DI49" s="161"/>
      <c r="DJ49" s="3"/>
      <c r="DK49" s="3"/>
      <c r="DL49" s="3"/>
      <c r="DM49" s="3"/>
      <c r="DN49" s="3"/>
      <c r="DO49" s="3"/>
      <c r="DP49" s="3"/>
      <c r="DQ49" s="3"/>
      <c r="DR49" s="3"/>
      <c r="DS49" s="3"/>
      <c r="DT49" s="3"/>
      <c r="DU49" s="3"/>
      <c r="DV49" s="3"/>
      <c r="DW49" s="3"/>
      <c r="DX49" s="3"/>
      <c r="DY49" s="3"/>
      <c r="DZ49" s="3"/>
      <c r="EA49" s="3"/>
    </row>
    <row r="50" spans="1:131" ht="15" customHeight="1" x14ac:dyDescent="0.25">
      <c r="A50" s="66"/>
      <c r="C50" s="213" t="s">
        <v>58</v>
      </c>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BA50" s="67"/>
      <c r="BB50" s="3"/>
      <c r="BC50" s="3"/>
      <c r="BD50" s="3"/>
      <c r="BE50" s="3"/>
      <c r="BF50" s="3"/>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c r="DA50" s="161"/>
      <c r="DB50" s="161"/>
      <c r="DC50" s="161"/>
      <c r="DD50" s="161"/>
      <c r="DE50" s="161"/>
      <c r="DF50" s="161"/>
      <c r="DG50" s="161"/>
      <c r="DH50" s="161"/>
      <c r="DI50" s="161"/>
      <c r="DJ50" s="3"/>
      <c r="DK50" s="3"/>
      <c r="DL50" s="3"/>
      <c r="DM50" s="3"/>
      <c r="DN50" s="3"/>
      <c r="DO50" s="3"/>
      <c r="DP50" s="3"/>
      <c r="DQ50" s="3"/>
      <c r="DR50" s="3"/>
      <c r="DS50" s="3"/>
      <c r="DT50" s="3"/>
      <c r="DU50" s="3"/>
      <c r="DV50" s="3"/>
      <c r="DW50" s="3"/>
      <c r="DX50" s="3"/>
      <c r="DY50" s="3"/>
      <c r="DZ50" s="3"/>
      <c r="EA50" s="3"/>
    </row>
    <row r="51" spans="1:131" ht="15" customHeight="1" x14ac:dyDescent="0.2">
      <c r="A51" s="66"/>
      <c r="B51" s="154"/>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BA51" s="148"/>
      <c r="BB51" s="3"/>
      <c r="BC51" s="3"/>
      <c r="BD51" s="3"/>
      <c r="BE51" s="3"/>
      <c r="BF51" s="3"/>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c r="CN51" s="161"/>
      <c r="CO51" s="161"/>
      <c r="CP51" s="161"/>
      <c r="CQ51" s="161"/>
      <c r="CR51" s="161"/>
      <c r="CS51" s="161"/>
      <c r="CT51" s="161"/>
      <c r="CU51" s="161"/>
      <c r="CV51" s="161"/>
      <c r="CW51" s="161"/>
      <c r="CX51" s="161"/>
      <c r="CY51" s="161"/>
      <c r="CZ51" s="161"/>
      <c r="DA51" s="161"/>
      <c r="DB51" s="161"/>
      <c r="DC51" s="161"/>
      <c r="DD51" s="161"/>
      <c r="DE51" s="161"/>
      <c r="DF51" s="161"/>
      <c r="DG51" s="161"/>
      <c r="DH51" s="161"/>
      <c r="DI51" s="161"/>
      <c r="DJ51" s="3"/>
      <c r="DK51" s="3"/>
      <c r="DL51" s="3"/>
      <c r="DM51" s="3"/>
      <c r="DN51" s="3"/>
      <c r="DO51" s="3"/>
      <c r="DP51" s="3"/>
      <c r="DQ51" s="3"/>
      <c r="DR51" s="3"/>
      <c r="DS51" s="3"/>
      <c r="DT51" s="3"/>
      <c r="DU51" s="3"/>
      <c r="DV51" s="3"/>
      <c r="DW51" s="3"/>
      <c r="DX51" s="3"/>
      <c r="DY51" s="3"/>
      <c r="DZ51" s="3"/>
      <c r="EA51" s="3"/>
    </row>
    <row r="52" spans="1:131" ht="15" customHeight="1" x14ac:dyDescent="0.2">
      <c r="A52" s="66"/>
      <c r="B52" s="154"/>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BA52" s="148"/>
      <c r="BB52" s="3"/>
      <c r="BC52" s="3"/>
      <c r="BD52" s="3"/>
      <c r="BE52" s="3"/>
      <c r="BF52" s="3"/>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c r="CL52" s="161"/>
      <c r="CM52" s="161"/>
      <c r="CN52" s="161"/>
      <c r="CO52" s="161"/>
      <c r="CP52" s="161"/>
      <c r="CQ52" s="161"/>
      <c r="CR52" s="161"/>
      <c r="CS52" s="161"/>
      <c r="CT52" s="161"/>
      <c r="CU52" s="161"/>
      <c r="CV52" s="161"/>
      <c r="CW52" s="161"/>
      <c r="CX52" s="161"/>
      <c r="CY52" s="161"/>
      <c r="CZ52" s="161"/>
      <c r="DA52" s="161"/>
      <c r="DB52" s="161"/>
      <c r="DC52" s="161"/>
      <c r="DD52" s="161"/>
      <c r="DE52" s="161"/>
      <c r="DF52" s="161"/>
      <c r="DG52" s="161"/>
      <c r="DH52" s="161"/>
      <c r="DI52" s="161"/>
      <c r="DJ52" s="3"/>
      <c r="DK52" s="3"/>
      <c r="DL52" s="3"/>
      <c r="DM52" s="3"/>
      <c r="DN52" s="3"/>
      <c r="DO52" s="3"/>
      <c r="DP52" s="3"/>
      <c r="DQ52" s="3"/>
      <c r="DR52" s="3"/>
      <c r="DS52" s="3"/>
      <c r="DT52" s="3"/>
      <c r="DU52" s="3"/>
      <c r="DV52" s="3"/>
      <c r="DW52" s="3"/>
      <c r="DX52" s="3"/>
      <c r="DY52" s="3"/>
      <c r="DZ52" s="3"/>
      <c r="EA52" s="3"/>
    </row>
    <row r="53" spans="1:131" ht="15" customHeight="1" x14ac:dyDescent="0.2">
      <c r="A53" s="66"/>
      <c r="BA53" s="67"/>
      <c r="BB53" s="3"/>
      <c r="BC53" s="3"/>
      <c r="BD53" s="3"/>
      <c r="BE53" s="3"/>
      <c r="BF53" s="3"/>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c r="DA53" s="161"/>
      <c r="DB53" s="161"/>
      <c r="DC53" s="161"/>
      <c r="DD53" s="161"/>
      <c r="DE53" s="161"/>
      <c r="DF53" s="161"/>
      <c r="DG53" s="161"/>
      <c r="DH53" s="161"/>
      <c r="DI53" s="161"/>
      <c r="DJ53" s="3"/>
      <c r="DK53" s="3"/>
      <c r="DL53" s="3"/>
      <c r="DM53" s="3"/>
      <c r="DN53" s="3"/>
      <c r="DO53" s="3"/>
      <c r="DP53" s="3"/>
      <c r="DQ53" s="3"/>
      <c r="DR53" s="3"/>
      <c r="DS53" s="3"/>
      <c r="DT53" s="3"/>
      <c r="DU53" s="3"/>
      <c r="DV53" s="3"/>
      <c r="DW53" s="3"/>
      <c r="DX53" s="3"/>
      <c r="DY53" s="3"/>
      <c r="DZ53" s="3"/>
      <c r="EA53" s="3"/>
    </row>
    <row r="54" spans="1:131" ht="15" customHeight="1" x14ac:dyDescent="0.2">
      <c r="A54" s="66"/>
      <c r="C54" s="229"/>
      <c r="D54" s="230"/>
      <c r="E54" s="230"/>
      <c r="F54" s="230"/>
      <c r="G54" s="230"/>
      <c r="H54" s="230"/>
      <c r="I54" s="230"/>
      <c r="J54" s="230"/>
      <c r="K54" s="230"/>
      <c r="L54" s="230"/>
      <c r="M54" s="230"/>
      <c r="N54" s="230"/>
      <c r="O54" s="230"/>
      <c r="P54" s="230"/>
      <c r="Q54" s="230"/>
      <c r="R54" s="230"/>
      <c r="S54" s="230"/>
      <c r="T54" s="230"/>
      <c r="U54" s="230"/>
      <c r="V54" s="230"/>
      <c r="W54" s="230"/>
      <c r="X54" s="230"/>
      <c r="Y54"/>
      <c r="Z54" s="147"/>
      <c r="AA54" s="147"/>
      <c r="AB54" s="211"/>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BA54" s="67"/>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row>
    <row r="55" spans="1:131" ht="13.5" customHeight="1" thickBot="1" x14ac:dyDescent="0.25">
      <c r="A55" s="66"/>
      <c r="E55" s="147"/>
      <c r="F55" s="147"/>
      <c r="G55" s="147"/>
      <c r="H55" s="147"/>
      <c r="I55" s="147"/>
      <c r="J55" s="147"/>
      <c r="M55" s="150" t="s">
        <v>59</v>
      </c>
      <c r="N55" s="147"/>
      <c r="O55" s="147"/>
      <c r="P55" s="147"/>
      <c r="Q55" s="147"/>
      <c r="R55" s="147"/>
      <c r="S55" s="147"/>
      <c r="T55" s="147"/>
      <c r="U55" s="147"/>
      <c r="V55" s="147"/>
      <c r="W55" s="147"/>
      <c r="X55" s="147"/>
      <c r="Y55" s="147"/>
      <c r="Z55" s="147"/>
      <c r="AA55" s="147"/>
      <c r="AB55" s="147"/>
      <c r="AC55" s="147"/>
      <c r="AD55" s="147"/>
      <c r="AE55" s="147"/>
      <c r="AF55" s="147"/>
      <c r="AJ55" s="147"/>
      <c r="AK55" s="147"/>
      <c r="AL55" s="149" t="s">
        <v>60</v>
      </c>
      <c r="AN55" s="147"/>
      <c r="AO55" s="147"/>
      <c r="AP55" s="147"/>
      <c r="AQ55" s="147"/>
      <c r="AR55" s="147"/>
      <c r="AS55" s="147"/>
      <c r="AT55" s="147"/>
      <c r="AU55" s="147"/>
      <c r="AV55" s="147"/>
      <c r="AW55" s="147"/>
      <c r="AX55" s="147"/>
      <c r="BA55" s="67"/>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row>
    <row r="56" spans="1:131" ht="12.75" customHeight="1" thickTop="1" thickBot="1" x14ac:dyDescent="0.25">
      <c r="A56" s="63"/>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5"/>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row>
    <row r="57" spans="1:131" ht="15" customHeight="1" thickBot="1" x14ac:dyDescent="0.25">
      <c r="A57" s="66"/>
      <c r="C57" s="219" t="s">
        <v>61</v>
      </c>
      <c r="D57" s="223"/>
      <c r="E57" s="47"/>
      <c r="F57" s="9"/>
      <c r="G57" s="9"/>
      <c r="H57" s="9"/>
      <c r="I57" s="9"/>
      <c r="J57" s="9"/>
      <c r="K57" s="9"/>
      <c r="L57" s="9"/>
      <c r="M57" s="9"/>
      <c r="N57" s="9"/>
      <c r="O57" s="9"/>
      <c r="P57" s="9"/>
      <c r="Q57" s="9"/>
      <c r="R57" s="9"/>
      <c r="S57" s="9"/>
      <c r="T57" s="9"/>
      <c r="U57" s="9"/>
      <c r="V57" s="9"/>
      <c r="W57" s="9"/>
      <c r="X57" s="21"/>
      <c r="AB57" s="219" t="s">
        <v>62</v>
      </c>
      <c r="AC57" s="220"/>
      <c r="AD57" s="55"/>
      <c r="AE57" s="9"/>
      <c r="AF57" s="9"/>
      <c r="AG57" s="9"/>
      <c r="AH57" s="9"/>
      <c r="AI57" s="9"/>
      <c r="AJ57" s="9"/>
      <c r="AK57" s="9"/>
      <c r="AL57" s="9"/>
      <c r="AM57" s="9"/>
      <c r="AN57" s="9"/>
      <c r="AO57" s="9"/>
      <c r="AP57" s="9"/>
      <c r="AQ57" s="9"/>
      <c r="AR57" s="9"/>
      <c r="AS57" s="9"/>
      <c r="AT57" s="9"/>
      <c r="AU57" s="9"/>
      <c r="AV57" s="9"/>
      <c r="AW57" s="9"/>
      <c r="AX57" s="21"/>
      <c r="BA57" s="67"/>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row>
    <row r="58" spans="1:131" ht="15" customHeight="1" thickBot="1" x14ac:dyDescent="0.25">
      <c r="A58" s="66"/>
      <c r="C58" s="224"/>
      <c r="D58" s="225"/>
      <c r="E58" s="48"/>
      <c r="F58" s="5" t="s">
        <v>63</v>
      </c>
      <c r="K58" s="37"/>
      <c r="N58" s="5" t="s">
        <v>64</v>
      </c>
      <c r="R58" s="39"/>
      <c r="X58" s="22"/>
      <c r="AB58" s="221"/>
      <c r="AC58" s="222"/>
      <c r="AD58" s="54"/>
      <c r="AE58" s="5" t="s">
        <v>63</v>
      </c>
      <c r="AJ58" s="39"/>
      <c r="AM58" s="5" t="s">
        <v>64</v>
      </c>
      <c r="AQ58" s="39"/>
      <c r="AU58"/>
      <c r="AX58" s="22"/>
      <c r="BA58" s="67"/>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row>
    <row r="59" spans="1:131" ht="15" customHeight="1" x14ac:dyDescent="0.2">
      <c r="A59" s="66"/>
      <c r="C59" s="50"/>
      <c r="D59" s="51"/>
      <c r="E59" s="49"/>
      <c r="X59" s="22"/>
      <c r="AB59" s="56"/>
      <c r="AC59" s="54"/>
      <c r="AD59" s="54"/>
      <c r="AX59" s="22"/>
      <c r="BA59" s="67"/>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row>
    <row r="60" spans="1:131" ht="15" customHeight="1" x14ac:dyDescent="0.2">
      <c r="A60" s="66"/>
      <c r="C60" s="23"/>
      <c r="D60" s="210"/>
      <c r="E60" s="210"/>
      <c r="F60" s="210"/>
      <c r="G60" s="210"/>
      <c r="H60" s="210"/>
      <c r="I60" s="210"/>
      <c r="J60" s="210"/>
      <c r="K60" s="210"/>
      <c r="L60" s="210"/>
      <c r="M60" s="210"/>
      <c r="N60" s="210"/>
      <c r="O60" s="210"/>
      <c r="P60" s="210"/>
      <c r="Q60" s="210"/>
      <c r="R60" s="210"/>
      <c r="S60" s="210"/>
      <c r="T60" s="210"/>
      <c r="U60" s="210"/>
      <c r="V60" s="210"/>
      <c r="W60" s="210"/>
      <c r="X60" s="22"/>
      <c r="AB60" s="23"/>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2"/>
      <c r="BA60" s="67"/>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row>
    <row r="61" spans="1:131" ht="15" customHeight="1" x14ac:dyDescent="0.2">
      <c r="A61" s="66"/>
      <c r="C61" s="23"/>
      <c r="E61" s="20"/>
      <c r="F61" s="20"/>
      <c r="G61" s="20"/>
      <c r="H61" s="155"/>
      <c r="I61" s="155"/>
      <c r="J61" s="40" t="s">
        <v>65</v>
      </c>
      <c r="K61" s="155"/>
      <c r="L61" s="155"/>
      <c r="M61" s="155"/>
      <c r="N61" s="155"/>
      <c r="O61" s="155"/>
      <c r="P61" s="155"/>
      <c r="Q61" s="155"/>
      <c r="R61" s="155"/>
      <c r="S61" s="155"/>
      <c r="T61" s="155"/>
      <c r="U61" s="155"/>
      <c r="V61" s="155"/>
      <c r="W61" s="155"/>
      <c r="X61" s="25"/>
      <c r="AB61" s="156"/>
      <c r="AD61" s="20"/>
      <c r="AE61" s="20"/>
      <c r="AF61" s="20"/>
      <c r="AG61" s="155"/>
      <c r="AH61" s="155"/>
      <c r="AI61" s="155"/>
      <c r="AK61" s="40" t="s">
        <v>66</v>
      </c>
      <c r="AL61" s="155"/>
      <c r="AM61" s="155"/>
      <c r="AN61" s="155"/>
      <c r="AO61" s="155"/>
      <c r="AP61" s="155"/>
      <c r="AQ61" s="155"/>
      <c r="AR61" s="155"/>
      <c r="AS61" s="155"/>
      <c r="AT61" s="155"/>
      <c r="AU61" s="155"/>
      <c r="AV61" s="155"/>
      <c r="AW61" s="155"/>
      <c r="AX61" s="22"/>
      <c r="BA61" s="67"/>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row>
    <row r="62" spans="1:131" ht="15" customHeight="1" x14ac:dyDescent="0.2">
      <c r="A62" s="66"/>
      <c r="C62" s="23"/>
      <c r="X62" s="22"/>
      <c r="AB62" s="23"/>
      <c r="AX62" s="22"/>
      <c r="BA62" s="67"/>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row>
    <row r="63" spans="1:131" ht="15" customHeight="1" x14ac:dyDescent="0.2">
      <c r="A63" s="66"/>
      <c r="C63" s="23"/>
      <c r="D63" s="226"/>
      <c r="E63" s="226"/>
      <c r="F63" s="226"/>
      <c r="G63" s="226"/>
      <c r="H63" s="226"/>
      <c r="I63" s="226"/>
      <c r="J63" s="226"/>
      <c r="K63" s="226"/>
      <c r="L63" s="226"/>
      <c r="M63" s="226"/>
      <c r="N63" s="226"/>
      <c r="O63" s="226"/>
      <c r="P63" s="226"/>
      <c r="Q63" s="226"/>
      <c r="R63" s="226"/>
      <c r="S63" s="226"/>
      <c r="T63" s="226"/>
      <c r="U63" s="226"/>
      <c r="V63" s="226"/>
      <c r="W63" s="226"/>
      <c r="X63" s="22"/>
      <c r="AB63" s="157"/>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
      <c r="BA63" s="67"/>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row>
    <row r="64" spans="1:131" ht="15" customHeight="1" x14ac:dyDescent="0.2">
      <c r="A64" s="66"/>
      <c r="C64" s="26"/>
      <c r="D64" s="18"/>
      <c r="E64" s="18"/>
      <c r="F64" s="18"/>
      <c r="G64" s="18"/>
      <c r="H64" s="18"/>
      <c r="I64" s="18"/>
      <c r="J64" s="18"/>
      <c r="K64" s="18"/>
      <c r="L64" s="18"/>
      <c r="M64" s="41" t="s">
        <v>60</v>
      </c>
      <c r="N64" s="18"/>
      <c r="O64" s="18"/>
      <c r="P64" s="18"/>
      <c r="Q64" s="18"/>
      <c r="R64" s="18"/>
      <c r="S64" s="18"/>
      <c r="T64" s="18"/>
      <c r="U64" s="18"/>
      <c r="V64" s="18"/>
      <c r="W64" s="18"/>
      <c r="X64" s="27"/>
      <c r="AB64" s="26"/>
      <c r="AC64" s="18"/>
      <c r="AD64" s="18"/>
      <c r="AE64" s="18"/>
      <c r="AF64" s="18"/>
      <c r="AG64" s="18"/>
      <c r="AH64" s="18"/>
      <c r="AI64" s="18"/>
      <c r="AJ64" s="18"/>
      <c r="AK64" s="18"/>
      <c r="AL64" s="57" t="s">
        <v>60</v>
      </c>
      <c r="AM64" s="18"/>
      <c r="AN64" s="18"/>
      <c r="AO64" s="18"/>
      <c r="AP64" s="18"/>
      <c r="AQ64" s="18"/>
      <c r="AR64" s="18"/>
      <c r="AS64" s="18"/>
      <c r="AT64" s="18"/>
      <c r="AU64" s="18"/>
      <c r="AV64" s="18"/>
      <c r="AW64" s="18"/>
      <c r="AX64" s="27"/>
      <c r="BA64" s="67"/>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row>
    <row r="65" spans="1:131" ht="12.75" customHeight="1" thickBot="1" x14ac:dyDescent="0.25">
      <c r="A65" s="66"/>
      <c r="BA65" s="67"/>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row>
    <row r="66" spans="1:131" ht="15" customHeight="1" thickBot="1" x14ac:dyDescent="0.25">
      <c r="A66" s="66"/>
      <c r="C66" s="219" t="s">
        <v>67</v>
      </c>
      <c r="D66" s="220"/>
      <c r="E66" s="43"/>
      <c r="F66" s="9"/>
      <c r="G66" s="9"/>
      <c r="H66" s="9"/>
      <c r="I66" s="9"/>
      <c r="J66" s="9"/>
      <c r="K66" s="9"/>
      <c r="L66" s="9"/>
      <c r="M66" s="9"/>
      <c r="N66" s="9"/>
      <c r="O66" s="9"/>
      <c r="P66" s="9"/>
      <c r="Q66" s="9"/>
      <c r="R66" s="9"/>
      <c r="S66" s="9"/>
      <c r="T66" s="9"/>
      <c r="U66" s="9"/>
      <c r="V66" s="9"/>
      <c r="W66" s="9"/>
      <c r="X66" s="21"/>
      <c r="AB66" s="235" t="s">
        <v>68</v>
      </c>
      <c r="AC66" s="236"/>
      <c r="AD66" s="59"/>
      <c r="AE66" s="9"/>
      <c r="AF66" s="9"/>
      <c r="AG66" s="9"/>
      <c r="AH66" s="9"/>
      <c r="AI66" s="9"/>
      <c r="AJ66" s="9"/>
      <c r="AK66" s="9"/>
      <c r="AL66" s="9"/>
      <c r="AM66" s="9"/>
      <c r="AN66" s="9"/>
      <c r="AO66" s="9"/>
      <c r="AP66" s="9"/>
      <c r="AQ66" s="9"/>
      <c r="AR66" s="9"/>
      <c r="AS66" s="9"/>
      <c r="AT66" s="9"/>
      <c r="AU66" s="9"/>
      <c r="AV66" s="9"/>
      <c r="AW66" s="9"/>
      <c r="AX66" s="21"/>
      <c r="BA66" s="67"/>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row>
    <row r="67" spans="1:131" ht="15" customHeight="1" thickBot="1" x14ac:dyDescent="0.25">
      <c r="A67" s="66"/>
      <c r="C67" s="221"/>
      <c r="D67" s="222"/>
      <c r="E67" s="42"/>
      <c r="F67" s="5" t="s">
        <v>63</v>
      </c>
      <c r="K67" s="39"/>
      <c r="N67" s="5" t="s">
        <v>64</v>
      </c>
      <c r="R67" s="39"/>
      <c r="X67" s="22"/>
      <c r="AB67" s="237"/>
      <c r="AC67" s="238"/>
      <c r="AD67" s="58"/>
      <c r="AE67" s="5" t="s">
        <v>63</v>
      </c>
      <c r="AJ67" s="37"/>
      <c r="AM67" s="5" t="s">
        <v>64</v>
      </c>
      <c r="AQ67" s="37"/>
      <c r="AU67"/>
      <c r="AX67" s="22"/>
      <c r="BA67" s="67"/>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row>
    <row r="68" spans="1:131" ht="15" customHeight="1" x14ac:dyDescent="0.2">
      <c r="A68" s="66"/>
      <c r="C68" s="45"/>
      <c r="D68" s="46"/>
      <c r="E68" s="44"/>
      <c r="X68" s="22"/>
      <c r="AB68" s="60"/>
      <c r="AC68" s="58"/>
      <c r="AD68" s="58"/>
      <c r="AX68" s="22"/>
      <c r="BA68" s="67"/>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row>
    <row r="69" spans="1:131" ht="15" customHeight="1" x14ac:dyDescent="0.2">
      <c r="A69" s="66"/>
      <c r="C69" s="23"/>
      <c r="D69" s="210"/>
      <c r="E69" s="210"/>
      <c r="F69" s="210"/>
      <c r="G69" s="210"/>
      <c r="H69" s="210"/>
      <c r="I69" s="210"/>
      <c r="J69" s="210"/>
      <c r="K69" s="210"/>
      <c r="L69" s="210"/>
      <c r="M69" s="210"/>
      <c r="N69" s="210"/>
      <c r="O69" s="210"/>
      <c r="P69" s="210"/>
      <c r="Q69" s="210"/>
      <c r="R69" s="210"/>
      <c r="S69" s="210"/>
      <c r="T69" s="210"/>
      <c r="U69" s="210"/>
      <c r="V69" s="210"/>
      <c r="W69" s="210"/>
      <c r="X69" s="22"/>
      <c r="AB69" s="23"/>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2"/>
      <c r="BA69" s="67"/>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row>
    <row r="70" spans="1:131" ht="15" customHeight="1" x14ac:dyDescent="0.2">
      <c r="A70" s="66"/>
      <c r="C70" s="156"/>
      <c r="E70" s="20"/>
      <c r="F70" s="20"/>
      <c r="G70" s="20"/>
      <c r="H70" s="155"/>
      <c r="I70" s="155"/>
      <c r="J70" s="40" t="s">
        <v>69</v>
      </c>
      <c r="K70" s="40"/>
      <c r="M70" s="155"/>
      <c r="N70" s="155"/>
      <c r="O70" s="155"/>
      <c r="P70" s="155"/>
      <c r="Q70" s="155"/>
      <c r="R70" s="155"/>
      <c r="S70" s="155"/>
      <c r="T70" s="155"/>
      <c r="U70" s="155"/>
      <c r="V70" s="155"/>
      <c r="W70" s="155"/>
      <c r="X70" s="22"/>
      <c r="AB70" s="157"/>
      <c r="AD70" s="20"/>
      <c r="AE70" s="20"/>
      <c r="AF70" s="20"/>
      <c r="AG70" s="155"/>
      <c r="AH70" s="155"/>
      <c r="AI70" s="40" t="s">
        <v>70</v>
      </c>
      <c r="AJ70" s="155"/>
      <c r="AL70" s="155"/>
      <c r="AM70" s="155"/>
      <c r="AN70" s="155"/>
      <c r="AO70" s="155"/>
      <c r="AP70" s="155"/>
      <c r="AQ70" s="155"/>
      <c r="AR70" s="155"/>
      <c r="AS70" s="155"/>
      <c r="AT70" s="155"/>
      <c r="AU70" s="155"/>
      <c r="AV70" s="155"/>
      <c r="AW70" s="155"/>
      <c r="AX70" s="22"/>
      <c r="BA70" s="67"/>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row>
    <row r="71" spans="1:131" ht="15" customHeight="1" x14ac:dyDescent="0.2">
      <c r="A71" s="66"/>
      <c r="C71" s="23"/>
      <c r="X71" s="22"/>
      <c r="AB71" s="23"/>
      <c r="AX71" s="22"/>
      <c r="BA71" s="67"/>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row>
    <row r="72" spans="1:131" ht="15" customHeight="1" x14ac:dyDescent="0.2">
      <c r="A72" s="66"/>
      <c r="C72" s="157"/>
      <c r="D72" s="226"/>
      <c r="E72" s="226"/>
      <c r="F72" s="226"/>
      <c r="G72" s="226"/>
      <c r="H72" s="226"/>
      <c r="I72" s="226"/>
      <c r="J72" s="226"/>
      <c r="K72" s="226"/>
      <c r="L72" s="226"/>
      <c r="M72" s="226"/>
      <c r="N72" s="226"/>
      <c r="O72" s="226"/>
      <c r="P72" s="226"/>
      <c r="Q72" s="226"/>
      <c r="R72" s="226"/>
      <c r="S72" s="226"/>
      <c r="T72" s="226"/>
      <c r="U72" s="226"/>
      <c r="V72" s="226"/>
      <c r="W72" s="226"/>
      <c r="X72" s="22"/>
      <c r="AB72" s="157"/>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
      <c r="BA72" s="67"/>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row>
    <row r="73" spans="1:131" ht="15" customHeight="1" x14ac:dyDescent="0.2">
      <c r="A73" s="66"/>
      <c r="C73" s="158"/>
      <c r="D73" s="159"/>
      <c r="E73" s="160"/>
      <c r="F73" s="160"/>
      <c r="G73" s="160"/>
      <c r="H73" s="160"/>
      <c r="I73" s="160"/>
      <c r="J73" s="160"/>
      <c r="K73" s="160"/>
      <c r="L73" s="160"/>
      <c r="M73" s="41" t="s">
        <v>60</v>
      </c>
      <c r="N73" s="160"/>
      <c r="O73" s="160"/>
      <c r="P73" s="160"/>
      <c r="Q73" s="160"/>
      <c r="R73" s="160"/>
      <c r="S73" s="160"/>
      <c r="T73" s="160"/>
      <c r="U73" s="160"/>
      <c r="V73" s="160"/>
      <c r="W73" s="160"/>
      <c r="X73" s="27"/>
      <c r="AB73" s="158"/>
      <c r="AC73" s="159"/>
      <c r="AD73" s="160"/>
      <c r="AE73" s="160"/>
      <c r="AF73" s="160"/>
      <c r="AG73" s="160"/>
      <c r="AH73" s="160"/>
      <c r="AI73" s="160"/>
      <c r="AJ73" s="160"/>
      <c r="AK73" s="160"/>
      <c r="AL73" s="41" t="s">
        <v>60</v>
      </c>
      <c r="AM73" s="19"/>
      <c r="AN73" s="160"/>
      <c r="AO73" s="160"/>
      <c r="AP73" s="160"/>
      <c r="AQ73" s="160"/>
      <c r="AR73" s="160"/>
      <c r="AS73" s="160"/>
      <c r="AT73" s="160"/>
      <c r="AU73" s="160"/>
      <c r="AV73" s="160"/>
      <c r="AW73" s="160"/>
      <c r="AX73" s="27"/>
      <c r="BA73" s="67"/>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row>
    <row r="74" spans="1:131" ht="12.75" customHeight="1" x14ac:dyDescent="0.2">
      <c r="A74" s="66"/>
      <c r="B74" s="8"/>
      <c r="C74" s="24"/>
      <c r="D74" s="8"/>
      <c r="E74" s="8"/>
      <c r="F74" s="8"/>
      <c r="G74" s="8"/>
      <c r="H74" s="8"/>
      <c r="I74" s="8"/>
      <c r="J74" s="8"/>
      <c r="K74" s="8"/>
      <c r="L74" s="8"/>
      <c r="M74" s="8"/>
      <c r="N74" s="8"/>
      <c r="O74" s="8"/>
      <c r="P74" s="8"/>
      <c r="Q74" s="8"/>
      <c r="R74" s="8"/>
      <c r="S74" s="8"/>
      <c r="T74" s="8"/>
      <c r="U74" s="8"/>
      <c r="V74" s="8"/>
      <c r="AB74" s="8"/>
      <c r="AC74" s="8"/>
      <c r="AD74" s="24"/>
      <c r="AE74" s="8"/>
      <c r="AF74" s="8"/>
      <c r="AG74" s="8"/>
      <c r="AH74" s="8"/>
      <c r="AI74" s="8"/>
      <c r="AJ74" s="8"/>
      <c r="AK74" s="8"/>
      <c r="AL74" s="8"/>
      <c r="AM74" s="8"/>
      <c r="AN74" s="8"/>
      <c r="AO74" s="8"/>
      <c r="AP74" s="8"/>
      <c r="AQ74" s="8"/>
      <c r="AR74" s="8"/>
      <c r="AS74" s="8"/>
      <c r="AT74" s="8"/>
      <c r="AU74" s="8"/>
      <c r="AV74" s="8"/>
      <c r="AW74" s="52"/>
      <c r="AX74" s="8"/>
      <c r="BA74" s="67"/>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row>
    <row r="75" spans="1:131" ht="18" customHeight="1" x14ac:dyDescent="0.2">
      <c r="A75" s="183"/>
      <c r="B75" s="8"/>
      <c r="C75" s="182" t="s">
        <v>21</v>
      </c>
      <c r="D75" s="206" t="s">
        <v>71</v>
      </c>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8"/>
      <c r="BA75" s="184"/>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row>
    <row r="76" spans="1:131" ht="18" customHeight="1" x14ac:dyDescent="0.2">
      <c r="A76" s="183"/>
      <c r="B76" s="8"/>
      <c r="C76" s="182"/>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8"/>
      <c r="BA76" s="184"/>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row>
    <row r="77" spans="1:131" s="22" customFormat="1" ht="18" customHeight="1" thickBot="1" x14ac:dyDescent="0.35">
      <c r="A77" s="121"/>
      <c r="B77" s="122"/>
      <c r="C77" s="122"/>
      <c r="D77" s="12"/>
      <c r="E77" s="122"/>
      <c r="F77" s="122"/>
      <c r="G77" s="122"/>
      <c r="H77" s="122"/>
      <c r="I77" s="12"/>
      <c r="J77" s="12"/>
      <c r="K77" s="12"/>
      <c r="L77" s="12"/>
      <c r="M77" s="12"/>
      <c r="N77" s="12"/>
      <c r="O77" s="12"/>
      <c r="P77" s="12"/>
      <c r="Q77" s="123" t="s">
        <v>72</v>
      </c>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4"/>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row>
    <row r="78" spans="1:131" s="22" customFormat="1" ht="12.75" customHeight="1" thickTop="1" x14ac:dyDescent="0.2">
      <c r="A78" s="138" t="s">
        <v>73</v>
      </c>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8"/>
      <c r="AY78" s="138"/>
      <c r="AZ78" s="138"/>
      <c r="BA78" s="140" t="s">
        <v>74</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row>
    <row r="79" spans="1:131" s="22" customForma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row>
    <row r="80" spans="1:131" s="22" customForma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row>
    <row r="81" spans="1:131" s="22" customForma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row>
    <row r="82" spans="1:131" s="22" customForma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row>
    <row r="83" spans="1:131" s="22" customForma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row>
    <row r="84" spans="1:131" s="22" customForma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row>
    <row r="85" spans="1:131" s="22" customForma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row>
    <row r="86" spans="1:131" s="22" customForma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row>
    <row r="87" spans="1:131" s="22" customForma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row>
    <row r="88" spans="1:131" s="22" customForma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row>
    <row r="89" spans="1:131" s="22" customForma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row>
    <row r="90" spans="1:131" s="22" customForma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row>
    <row r="91" spans="1:131" s="22" customForma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row>
    <row r="92" spans="1:131" s="22" customForma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row>
    <row r="93" spans="1:131" s="22" customForma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row>
    <row r="94" spans="1:131" s="22" customForma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row>
    <row r="95" spans="1:131" s="22" customForma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row>
    <row r="96" spans="1:131" s="22" customForma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row>
    <row r="97" spans="1:131" s="22" customForma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row>
    <row r="98" spans="1:131" s="22" customForma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row>
    <row r="99" spans="1:131" s="22" customForma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row>
    <row r="100" spans="1:131" s="22" customForma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row>
    <row r="101" spans="1:131" s="22" customForma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row>
  </sheetData>
  <sheetProtection sheet="1" objects="1" scenarios="1"/>
  <mergeCells count="63">
    <mergeCell ref="U4:AK4"/>
    <mergeCell ref="Q2:AQ2"/>
    <mergeCell ref="E25:U26"/>
    <mergeCell ref="AS41:AZ41"/>
    <mergeCell ref="AB29:AZ29"/>
    <mergeCell ref="AB31:AZ31"/>
    <mergeCell ref="M40:X40"/>
    <mergeCell ref="P3:AP3"/>
    <mergeCell ref="AL34:AQ34"/>
    <mergeCell ref="AL35:AQ35"/>
    <mergeCell ref="AE8:AO8"/>
    <mergeCell ref="AK25:AZ25"/>
    <mergeCell ref="C33:X33"/>
    <mergeCell ref="R38:X38"/>
    <mergeCell ref="J38:P38"/>
    <mergeCell ref="AT35:AZ35"/>
    <mergeCell ref="E23:U24"/>
    <mergeCell ref="AC69:AW69"/>
    <mergeCell ref="AC72:AW72"/>
    <mergeCell ref="AB66:AC67"/>
    <mergeCell ref="AM33:AZ33"/>
    <mergeCell ref="C32:X32"/>
    <mergeCell ref="P44:AZ44"/>
    <mergeCell ref="C31:X31"/>
    <mergeCell ref="AC63:AW63"/>
    <mergeCell ref="D63:W63"/>
    <mergeCell ref="C30:X30"/>
    <mergeCell ref="C34:X34"/>
    <mergeCell ref="M42:X42"/>
    <mergeCell ref="AS38:AZ38"/>
    <mergeCell ref="AB39:AG39"/>
    <mergeCell ref="AC60:AW60"/>
    <mergeCell ref="AS39:AZ39"/>
    <mergeCell ref="C45:AZ45"/>
    <mergeCell ref="H47:AZ47"/>
    <mergeCell ref="H48:AZ48"/>
    <mergeCell ref="C54:X54"/>
    <mergeCell ref="AS43:AZ43"/>
    <mergeCell ref="C51:AY51"/>
    <mergeCell ref="D75:AW76"/>
    <mergeCell ref="AT34:AZ34"/>
    <mergeCell ref="D69:W69"/>
    <mergeCell ref="AB54:AX54"/>
    <mergeCell ref="C50:AY50"/>
    <mergeCell ref="AS40:AZ40"/>
    <mergeCell ref="C52:AY52"/>
    <mergeCell ref="AS36:AZ36"/>
    <mergeCell ref="J36:X36"/>
    <mergeCell ref="AB38:AG38"/>
    <mergeCell ref="AB57:AC58"/>
    <mergeCell ref="C57:D58"/>
    <mergeCell ref="C66:D67"/>
    <mergeCell ref="D60:W60"/>
    <mergeCell ref="AS37:AZ37"/>
    <mergeCell ref="D72:W72"/>
    <mergeCell ref="AD23:AM23"/>
    <mergeCell ref="AD25:AJ25"/>
    <mergeCell ref="AB10:AL10"/>
    <mergeCell ref="AB11:AL11"/>
    <mergeCell ref="AD15:AM15"/>
    <mergeCell ref="AD17:AM17"/>
    <mergeCell ref="AD19:AM19"/>
    <mergeCell ref="AD21:AM21"/>
  </mergeCells>
  <phoneticPr fontId="0" type="noConversion"/>
  <dataValidations count="1">
    <dataValidation type="list" allowBlank="1" showInputMessage="1" showErrorMessage="1" sqref="AM33:AZ33" xr:uid="{00000000-0002-0000-0000-000000000000}">
      <formula1>"Federal, State, Receipts"</formula1>
    </dataValidation>
  </dataValidations>
  <printOptions horizontalCentered="1" verticalCentered="1"/>
  <pageMargins left="0.25" right="0.25" top="0.25" bottom="0.25" header="0" footer="0"/>
  <pageSetup scale="66" orientation="portrait" r:id="rId1"/>
  <headerFooter alignWithMargins="0"/>
  <colBreaks count="1" manualBreakCount="1">
    <brk id="53" min="1" max="6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1"/>
  <sheetViews>
    <sheetView zoomScale="90" zoomScaleNormal="90" zoomScaleSheetLayoutView="90" workbookViewId="0">
      <selection activeCell="Q14" sqref="Q14"/>
    </sheetView>
  </sheetViews>
  <sheetFormatPr defaultColWidth="9.140625" defaultRowHeight="15" x14ac:dyDescent="0.2"/>
  <cols>
    <col min="1" max="1" width="25.140625" style="78" customWidth="1"/>
    <col min="2" max="2" width="7" style="78" customWidth="1"/>
    <col min="3" max="3" width="44.7109375" style="78" customWidth="1"/>
    <col min="4" max="4" width="12.7109375" style="78" customWidth="1"/>
    <col min="5" max="5" width="1.7109375" style="78" customWidth="1"/>
    <col min="6" max="6" width="16.7109375" style="78" customWidth="1"/>
    <col min="7" max="7" width="10.85546875" style="78" customWidth="1"/>
    <col min="8" max="8" width="12.7109375" style="78" customWidth="1"/>
    <col min="9" max="9" width="2.7109375" style="78" customWidth="1"/>
    <col min="10" max="10" width="9.7109375" style="78" customWidth="1"/>
    <col min="11" max="11" width="11.7109375" style="78" customWidth="1"/>
    <col min="12" max="12" width="15.28515625" style="78" customWidth="1"/>
    <col min="13" max="13" width="17.7109375" style="78" customWidth="1"/>
    <col min="14" max="14" width="14.42578125" style="78" customWidth="1"/>
    <col min="15" max="15" width="9.140625" style="78"/>
    <col min="16" max="16" width="9.28515625" style="78" customWidth="1"/>
    <col min="17" max="16384" width="9.140625" style="78"/>
  </cols>
  <sheetData>
    <row r="1" spans="1:13" ht="21" customHeight="1" thickBot="1" x14ac:dyDescent="0.35">
      <c r="A1" s="268" t="s">
        <v>75</v>
      </c>
      <c r="B1" s="269"/>
      <c r="C1" s="118" t="s">
        <v>37</v>
      </c>
      <c r="D1" s="270"/>
      <c r="E1" s="270"/>
      <c r="F1" s="270"/>
      <c r="G1" s="32" t="s">
        <v>76</v>
      </c>
      <c r="H1" s="270"/>
      <c r="I1" s="270"/>
      <c r="J1" s="270"/>
      <c r="K1" s="270"/>
    </row>
    <row r="2" spans="1:13" ht="18" customHeight="1" x14ac:dyDescent="0.25">
      <c r="A2" s="33"/>
      <c r="B2" s="33"/>
      <c r="C2" s="91"/>
      <c r="M2" s="115" t="s">
        <v>77</v>
      </c>
    </row>
    <row r="3" spans="1:13" ht="18" customHeight="1" x14ac:dyDescent="0.25">
      <c r="A3" s="32" t="s">
        <v>78</v>
      </c>
      <c r="C3" s="259"/>
      <c r="D3" s="259"/>
      <c r="F3" s="79" t="s">
        <v>79</v>
      </c>
      <c r="G3" s="275"/>
      <c r="H3" s="276"/>
      <c r="I3" s="80" t="s">
        <v>46</v>
      </c>
      <c r="J3" s="275"/>
      <c r="K3" s="275"/>
      <c r="L3" s="197"/>
      <c r="M3" s="197"/>
    </row>
    <row r="4" spans="1:13" ht="18" customHeight="1" x14ac:dyDescent="0.25">
      <c r="A4" s="33"/>
      <c r="C4" s="260"/>
      <c r="D4" s="260"/>
      <c r="F4" s="33" t="s">
        <v>80</v>
      </c>
      <c r="G4" s="272"/>
      <c r="H4" s="273"/>
      <c r="I4" s="274"/>
      <c r="J4" s="274"/>
      <c r="K4" s="274"/>
      <c r="L4" s="197"/>
      <c r="M4" s="197"/>
    </row>
    <row r="5" spans="1:13" ht="18" customHeight="1" x14ac:dyDescent="0.25">
      <c r="A5" s="33"/>
      <c r="C5" s="260"/>
      <c r="D5" s="260"/>
    </row>
    <row r="6" spans="1:13" ht="18" customHeight="1" x14ac:dyDescent="0.25">
      <c r="A6" s="33"/>
      <c r="C6" s="260"/>
      <c r="D6" s="260"/>
      <c r="F6" s="79" t="s">
        <v>81</v>
      </c>
      <c r="G6" s="261"/>
      <c r="H6" s="261"/>
      <c r="I6" s="165"/>
      <c r="J6" s="266"/>
      <c r="K6" s="266"/>
      <c r="M6" s="196"/>
    </row>
    <row r="7" spans="1:13" ht="18" customHeight="1" x14ac:dyDescent="0.25">
      <c r="A7" s="33"/>
      <c r="C7" s="260"/>
      <c r="D7" s="260"/>
      <c r="G7" s="266"/>
      <c r="H7" s="266"/>
      <c r="I7" s="196"/>
      <c r="J7" s="266"/>
      <c r="K7" s="266"/>
    </row>
    <row r="8" spans="1:13" ht="15" customHeight="1" x14ac:dyDescent="0.25">
      <c r="A8" s="33"/>
      <c r="B8" s="271"/>
      <c r="C8" s="271"/>
      <c r="D8" s="271"/>
      <c r="G8" s="196"/>
      <c r="I8" s="196"/>
    </row>
    <row r="9" spans="1:13" ht="14.45" customHeight="1" x14ac:dyDescent="0.25">
      <c r="A9" s="33"/>
      <c r="B9" s="33"/>
      <c r="C9" s="197"/>
      <c r="D9" s="197"/>
    </row>
    <row r="10" spans="1:13" ht="18" customHeight="1" x14ac:dyDescent="0.25">
      <c r="A10" s="32" t="s">
        <v>82</v>
      </c>
      <c r="B10" s="33"/>
      <c r="C10" s="126"/>
      <c r="D10" s="196" t="s">
        <v>83</v>
      </c>
      <c r="E10" s="78" t="s">
        <v>84</v>
      </c>
      <c r="F10" s="127"/>
      <c r="G10" s="197"/>
      <c r="H10" s="81"/>
      <c r="I10" s="81"/>
      <c r="J10" s="33"/>
      <c r="K10" s="85"/>
      <c r="L10" s="83" t="s">
        <v>85</v>
      </c>
      <c r="M10" s="84">
        <f>SUM(C10*F10)</f>
        <v>0</v>
      </c>
    </row>
    <row r="11" spans="1:13" ht="15" customHeight="1" x14ac:dyDescent="0.25">
      <c r="A11" s="33"/>
      <c r="B11" s="33"/>
      <c r="C11" s="188" t="s">
        <v>86</v>
      </c>
      <c r="D11" s="85"/>
      <c r="F11" s="188" t="s">
        <v>87</v>
      </c>
      <c r="H11" s="197"/>
      <c r="I11" s="197"/>
      <c r="J11" s="33"/>
      <c r="K11" s="188"/>
      <c r="M11" s="86"/>
    </row>
    <row r="12" spans="1:13" ht="18" customHeight="1" x14ac:dyDescent="0.25">
      <c r="A12" s="33"/>
      <c r="B12" s="33"/>
      <c r="J12" s="197"/>
      <c r="M12" s="87"/>
    </row>
    <row r="13" spans="1:13" ht="18" customHeight="1" x14ac:dyDescent="0.25">
      <c r="A13" s="32" t="s">
        <v>88</v>
      </c>
      <c r="B13" s="33"/>
      <c r="C13" s="128"/>
      <c r="D13" s="78" t="s">
        <v>89</v>
      </c>
      <c r="E13" s="78" t="s">
        <v>84</v>
      </c>
      <c r="F13" s="127"/>
      <c r="G13" s="196" t="s">
        <v>90</v>
      </c>
      <c r="H13" s="197" t="s">
        <v>84</v>
      </c>
      <c r="I13" s="197"/>
      <c r="J13" s="127"/>
      <c r="K13" s="196" t="s">
        <v>91</v>
      </c>
      <c r="L13" s="83" t="s">
        <v>85</v>
      </c>
      <c r="M13" s="84">
        <f>SUM((C13*F13)*J13)</f>
        <v>0</v>
      </c>
    </row>
    <row r="14" spans="1:13" ht="18" customHeight="1" x14ac:dyDescent="0.25">
      <c r="A14" s="32"/>
      <c r="B14" s="33"/>
      <c r="C14" s="168"/>
      <c r="F14" s="197"/>
      <c r="G14" s="196"/>
      <c r="H14" s="197"/>
      <c r="I14" s="197"/>
      <c r="J14" s="197"/>
      <c r="K14" s="196"/>
      <c r="L14" s="83"/>
      <c r="M14" s="86"/>
    </row>
    <row r="15" spans="1:13" ht="18" customHeight="1" x14ac:dyDescent="0.25">
      <c r="A15" s="32" t="s">
        <v>92</v>
      </c>
      <c r="B15" s="33"/>
      <c r="C15" s="128"/>
      <c r="E15" s="78" t="s">
        <v>84</v>
      </c>
      <c r="F15" s="128"/>
      <c r="G15" s="196"/>
      <c r="H15" s="197" t="s">
        <v>84</v>
      </c>
      <c r="I15" s="197"/>
      <c r="J15" s="167"/>
      <c r="K15" s="196"/>
      <c r="L15" s="83" t="s">
        <v>85</v>
      </c>
      <c r="M15" s="84">
        <f>SUM((C15*F15)*J15)</f>
        <v>0</v>
      </c>
    </row>
    <row r="16" spans="1:13" ht="15" customHeight="1" x14ac:dyDescent="0.25">
      <c r="A16" s="32"/>
      <c r="B16" s="33"/>
      <c r="C16" s="189" t="s">
        <v>93</v>
      </c>
      <c r="F16" s="190" t="s">
        <v>94</v>
      </c>
      <c r="G16" s="196"/>
      <c r="H16" s="197"/>
      <c r="I16" s="197"/>
      <c r="J16" s="190" t="s">
        <v>87</v>
      </c>
      <c r="K16" s="196"/>
      <c r="L16" s="83"/>
      <c r="M16" s="86"/>
    </row>
    <row r="17" spans="1:13" ht="18" customHeight="1" x14ac:dyDescent="0.25">
      <c r="A17" s="33"/>
      <c r="M17" s="86"/>
    </row>
    <row r="18" spans="1:13" ht="18" customHeight="1" x14ac:dyDescent="0.25">
      <c r="A18" s="32" t="s">
        <v>95</v>
      </c>
      <c r="B18" s="129"/>
      <c r="C18" s="78" t="s">
        <v>96</v>
      </c>
    </row>
    <row r="19" spans="1:13" ht="18" customHeight="1" x14ac:dyDescent="0.25">
      <c r="A19" s="32" t="s">
        <v>97</v>
      </c>
      <c r="B19" s="129" t="s">
        <v>98</v>
      </c>
      <c r="C19" s="78" t="s">
        <v>99</v>
      </c>
      <c r="D19" s="132"/>
      <c r="F19" s="197"/>
      <c r="H19" s="197"/>
      <c r="I19" s="197"/>
      <c r="J19" s="197"/>
      <c r="L19" s="83" t="s">
        <v>85</v>
      </c>
      <c r="M19" s="84">
        <f>SUM(D19)</f>
        <v>0</v>
      </c>
    </row>
    <row r="20" spans="1:13" ht="30" customHeight="1" x14ac:dyDescent="0.25">
      <c r="A20" s="186" t="s">
        <v>100</v>
      </c>
      <c r="B20" s="130"/>
      <c r="C20" s="185" t="s">
        <v>101</v>
      </c>
      <c r="D20" s="187">
        <v>0.7</v>
      </c>
      <c r="E20" s="78" t="s">
        <v>84</v>
      </c>
      <c r="F20" s="127"/>
      <c r="G20" s="191" t="s">
        <v>102</v>
      </c>
      <c r="H20" s="197"/>
      <c r="I20" s="197"/>
      <c r="J20" s="197"/>
      <c r="L20" s="83" t="s">
        <v>85</v>
      </c>
      <c r="M20" s="84">
        <f>SUM(D20*F20)</f>
        <v>0</v>
      </c>
    </row>
    <row r="21" spans="1:13" ht="18" customHeight="1" x14ac:dyDescent="0.25">
      <c r="A21" s="119"/>
      <c r="B21" s="131"/>
      <c r="C21" s="78" t="s">
        <v>103</v>
      </c>
      <c r="D21" s="133"/>
      <c r="E21" s="78" t="s">
        <v>84</v>
      </c>
      <c r="F21" s="127"/>
      <c r="G21" s="197" t="s">
        <v>104</v>
      </c>
      <c r="H21" s="135"/>
      <c r="I21" s="88"/>
      <c r="J21" s="89"/>
      <c r="K21" s="82">
        <f>SUM(D21*F21*H21)</f>
        <v>0</v>
      </c>
      <c r="L21" s="83" t="s">
        <v>85</v>
      </c>
      <c r="M21" s="84">
        <f>(D21*F21)+K21</f>
        <v>0</v>
      </c>
    </row>
    <row r="22" spans="1:13" ht="18" customHeight="1" x14ac:dyDescent="0.25">
      <c r="A22" s="119"/>
      <c r="B22" s="131"/>
      <c r="C22" s="78" t="s">
        <v>105</v>
      </c>
      <c r="D22" s="133"/>
      <c r="F22" s="134"/>
      <c r="G22" s="197"/>
      <c r="H22" s="172"/>
      <c r="I22" s="88"/>
      <c r="J22" s="89"/>
      <c r="K22" s="173"/>
      <c r="L22" s="83" t="s">
        <v>85</v>
      </c>
      <c r="M22" s="84">
        <f>SUM(D22*F22)</f>
        <v>0</v>
      </c>
    </row>
    <row r="23" spans="1:13" ht="18" customHeight="1" x14ac:dyDescent="0.25">
      <c r="A23" s="33"/>
      <c r="B23" s="34"/>
      <c r="D23" s="192" t="s">
        <v>106</v>
      </c>
      <c r="F23" s="188" t="s">
        <v>107</v>
      </c>
      <c r="H23" s="188"/>
      <c r="I23" s="197"/>
      <c r="J23" s="91"/>
      <c r="K23" s="188"/>
      <c r="M23" s="84">
        <f>SUM(M19:M22)</f>
        <v>0</v>
      </c>
    </row>
    <row r="24" spans="1:13" ht="18" customHeight="1" x14ac:dyDescent="0.25">
      <c r="A24" s="33"/>
      <c r="B24" s="34"/>
      <c r="D24" s="192"/>
      <c r="F24" s="188"/>
      <c r="H24" s="188"/>
      <c r="I24" s="197"/>
      <c r="J24" s="91"/>
      <c r="K24" s="188"/>
      <c r="M24" s="86"/>
    </row>
    <row r="25" spans="1:13" ht="18" customHeight="1" x14ac:dyDescent="0.25">
      <c r="A25" s="32" t="s">
        <v>108</v>
      </c>
      <c r="B25" s="34"/>
      <c r="C25" s="126"/>
      <c r="D25" s="78" t="s">
        <v>83</v>
      </c>
      <c r="F25" s="188"/>
      <c r="H25" s="188"/>
      <c r="I25" s="197"/>
      <c r="J25" s="91"/>
      <c r="K25" s="188"/>
      <c r="L25" s="83" t="s">
        <v>85</v>
      </c>
      <c r="M25" s="84">
        <f>SUM(C25)</f>
        <v>0</v>
      </c>
    </row>
    <row r="26" spans="1:13" ht="18" customHeight="1" x14ac:dyDescent="0.25">
      <c r="B26" s="33"/>
      <c r="C26" s="169"/>
      <c r="F26" s="197"/>
      <c r="H26" s="197"/>
      <c r="I26" s="197"/>
      <c r="J26" s="197"/>
      <c r="K26" s="196"/>
      <c r="L26" s="83"/>
      <c r="M26" s="86"/>
    </row>
    <row r="27" spans="1:13" ht="18" customHeight="1" x14ac:dyDescent="0.25">
      <c r="A27" s="32" t="s">
        <v>109</v>
      </c>
      <c r="C27" s="126"/>
      <c r="D27" s="78" t="s">
        <v>83</v>
      </c>
      <c r="F27" s="127"/>
      <c r="G27" s="196" t="s">
        <v>110</v>
      </c>
      <c r="H27" s="197" t="s">
        <v>84</v>
      </c>
      <c r="I27" s="197"/>
      <c r="J27" s="127"/>
      <c r="K27" s="196" t="s">
        <v>111</v>
      </c>
      <c r="L27" s="83" t="s">
        <v>85</v>
      </c>
      <c r="M27" s="84">
        <f>SUM((C27*F27)*J27)</f>
        <v>0</v>
      </c>
    </row>
    <row r="28" spans="1:13" ht="18" customHeight="1" x14ac:dyDescent="0.25">
      <c r="A28" s="32"/>
      <c r="C28" s="169"/>
      <c r="F28" s="197"/>
      <c r="G28" s="196"/>
      <c r="H28" s="197"/>
      <c r="I28" s="197"/>
      <c r="J28" s="197"/>
      <c r="K28" s="196"/>
      <c r="L28" s="83"/>
      <c r="M28" s="86"/>
    </row>
    <row r="29" spans="1:13" ht="18" customHeight="1" x14ac:dyDescent="0.25">
      <c r="A29" s="33"/>
      <c r="B29" s="33"/>
      <c r="M29" s="85"/>
    </row>
    <row r="30" spans="1:13" ht="18" customHeight="1" x14ac:dyDescent="0.25">
      <c r="A30" s="32" t="s">
        <v>112</v>
      </c>
      <c r="B30" s="33"/>
      <c r="C30" s="136"/>
      <c r="D30" s="78" t="s">
        <v>113</v>
      </c>
      <c r="E30" s="78" t="s">
        <v>84</v>
      </c>
      <c r="F30" s="132"/>
      <c r="G30" s="197" t="s">
        <v>84</v>
      </c>
      <c r="H30" s="127"/>
      <c r="I30" s="197"/>
      <c r="J30" s="83"/>
      <c r="K30" s="94"/>
    </row>
    <row r="31" spans="1:13" ht="18" customHeight="1" x14ac:dyDescent="0.25">
      <c r="A31" s="32" t="s">
        <v>114</v>
      </c>
      <c r="B31" s="33"/>
      <c r="F31" s="188" t="s">
        <v>115</v>
      </c>
      <c r="H31" s="188" t="s">
        <v>116</v>
      </c>
      <c r="I31" s="197"/>
      <c r="M31" s="86"/>
    </row>
    <row r="32" spans="1:13" ht="18" customHeight="1" x14ac:dyDescent="0.25">
      <c r="A32" s="33"/>
      <c r="B32" s="33"/>
      <c r="C32" s="92">
        <f>SUM((C30*F30)*H30)</f>
        <v>0</v>
      </c>
      <c r="D32" s="78" t="s">
        <v>117</v>
      </c>
      <c r="E32" s="78" t="s">
        <v>84</v>
      </c>
      <c r="F32" s="137"/>
      <c r="J32" s="91"/>
      <c r="K32" s="162">
        <f>SUM(C32*F32)</f>
        <v>0</v>
      </c>
      <c r="L32" s="83" t="s">
        <v>85</v>
      </c>
      <c r="M32" s="84">
        <f>SUM(C32+K32)</f>
        <v>0</v>
      </c>
    </row>
    <row r="33" spans="1:13" ht="18" customHeight="1" x14ac:dyDescent="0.25">
      <c r="A33" s="33"/>
      <c r="B33" s="33"/>
      <c r="F33" s="188" t="s">
        <v>118</v>
      </c>
      <c r="J33" s="91"/>
      <c r="K33" s="163" t="s">
        <v>119</v>
      </c>
    </row>
    <row r="34" spans="1:13" ht="18" customHeight="1" x14ac:dyDescent="0.25">
      <c r="A34" s="33"/>
      <c r="B34" s="33"/>
    </row>
    <row r="35" spans="1:13" ht="18" customHeight="1" x14ac:dyDescent="0.25">
      <c r="A35" s="32" t="s">
        <v>120</v>
      </c>
      <c r="B35" s="33"/>
      <c r="C35" s="126"/>
      <c r="D35" s="120" t="s">
        <v>89</v>
      </c>
      <c r="E35" s="78" t="s">
        <v>84</v>
      </c>
      <c r="F35" s="127"/>
      <c r="G35" s="196" t="s">
        <v>90</v>
      </c>
      <c r="H35" s="127"/>
      <c r="I35" s="197"/>
      <c r="J35" s="196" t="s">
        <v>91</v>
      </c>
      <c r="K35" s="196"/>
      <c r="L35" s="83" t="s">
        <v>85</v>
      </c>
      <c r="M35" s="84">
        <f>SUM((C35*F35)*H35)</f>
        <v>0</v>
      </c>
    </row>
    <row r="36" spans="1:13" ht="18" customHeight="1" x14ac:dyDescent="0.25">
      <c r="A36" s="32"/>
      <c r="B36" s="33"/>
      <c r="C36" s="169"/>
      <c r="D36" s="170"/>
      <c r="F36" s="197"/>
      <c r="G36" s="196"/>
      <c r="H36" s="197"/>
      <c r="I36" s="197"/>
      <c r="J36" s="196"/>
      <c r="K36" s="196"/>
      <c r="L36" s="83"/>
      <c r="M36" s="86"/>
    </row>
    <row r="37" spans="1:13" ht="18" customHeight="1" x14ac:dyDescent="0.25">
      <c r="A37" s="33"/>
      <c r="B37" s="33"/>
    </row>
    <row r="38" spans="1:13" ht="18" customHeight="1" x14ac:dyDescent="0.25">
      <c r="A38" s="32" t="s">
        <v>121</v>
      </c>
      <c r="B38" s="33"/>
      <c r="C38" s="265"/>
      <c r="D38" s="265"/>
      <c r="E38" s="265"/>
      <c r="F38" s="265"/>
      <c r="G38" s="197"/>
      <c r="H38" s="267" t="s">
        <v>122</v>
      </c>
      <c r="I38" s="214"/>
      <c r="J38" s="214"/>
      <c r="K38" s="265" t="s">
        <v>123</v>
      </c>
      <c r="L38" s="265"/>
      <c r="M38" s="265"/>
    </row>
    <row r="39" spans="1:13" ht="18" customHeight="1" x14ac:dyDescent="0.2">
      <c r="C39" s="262"/>
      <c r="D39" s="262"/>
      <c r="E39" s="262"/>
      <c r="F39" s="262"/>
      <c r="G39" s="197"/>
    </row>
    <row r="40" spans="1:13" ht="18" customHeight="1" x14ac:dyDescent="0.25">
      <c r="C40" s="262"/>
      <c r="D40" s="262"/>
      <c r="E40" s="262"/>
      <c r="F40" s="262"/>
      <c r="G40" s="197"/>
      <c r="H40" s="267" t="s">
        <v>124</v>
      </c>
      <c r="I40" s="214"/>
      <c r="J40" s="214"/>
      <c r="K40" s="265" t="s">
        <v>123</v>
      </c>
      <c r="L40" s="265"/>
      <c r="M40" s="265"/>
    </row>
    <row r="41" spans="1:13" ht="18" customHeight="1" x14ac:dyDescent="0.25">
      <c r="M41" s="86"/>
    </row>
    <row r="42" spans="1:13" ht="18" customHeight="1" x14ac:dyDescent="0.25">
      <c r="C42" s="95"/>
      <c r="D42" s="197"/>
      <c r="E42" s="197"/>
      <c r="F42" s="197"/>
      <c r="M42" s="86"/>
    </row>
    <row r="43" spans="1:13" ht="18" customHeight="1" x14ac:dyDescent="0.25">
      <c r="A43" s="32" t="s">
        <v>125</v>
      </c>
      <c r="B43" s="33"/>
      <c r="C43" s="33" t="s">
        <v>126</v>
      </c>
      <c r="M43" s="86"/>
    </row>
    <row r="44" spans="1:13" ht="18" customHeight="1" x14ac:dyDescent="0.25">
      <c r="A44" s="33"/>
      <c r="B44" s="33"/>
      <c r="D44" s="197" t="s">
        <v>127</v>
      </c>
      <c r="E44" s="197"/>
      <c r="F44" s="197" t="s">
        <v>128</v>
      </c>
      <c r="G44" s="197"/>
      <c r="H44" s="197" t="s">
        <v>55</v>
      </c>
      <c r="I44" s="197"/>
      <c r="M44" s="86"/>
    </row>
    <row r="45" spans="1:13" ht="18" customHeight="1" x14ac:dyDescent="0.25">
      <c r="A45" s="33"/>
      <c r="B45" s="33"/>
      <c r="C45" s="78" t="s">
        <v>129</v>
      </c>
      <c r="D45" s="127"/>
      <c r="E45" s="78" t="s">
        <v>84</v>
      </c>
      <c r="F45" s="96">
        <v>10.6</v>
      </c>
      <c r="G45" s="197" t="s">
        <v>85</v>
      </c>
      <c r="H45" s="97">
        <f>SUM(D45*F45)</f>
        <v>0</v>
      </c>
      <c r="I45" s="90"/>
      <c r="M45" s="86"/>
    </row>
    <row r="46" spans="1:13" ht="18" customHeight="1" x14ac:dyDescent="0.25">
      <c r="A46" s="33"/>
      <c r="B46" s="33"/>
      <c r="D46" s="197"/>
      <c r="F46" s="98"/>
      <c r="G46" s="197"/>
      <c r="H46" s="197"/>
      <c r="I46" s="197"/>
      <c r="M46" s="86"/>
    </row>
    <row r="47" spans="1:13" ht="18" customHeight="1" x14ac:dyDescent="0.25">
      <c r="A47" s="33"/>
      <c r="B47" s="33"/>
      <c r="C47" s="78" t="s">
        <v>130</v>
      </c>
      <c r="D47" s="127"/>
      <c r="F47" s="96">
        <v>14</v>
      </c>
      <c r="G47" s="197" t="s">
        <v>85</v>
      </c>
      <c r="H47" s="97">
        <f>SUM(D47*F47)</f>
        <v>0</v>
      </c>
      <c r="I47" s="90"/>
      <c r="M47" s="86"/>
    </row>
    <row r="48" spans="1:13" ht="18" customHeight="1" x14ac:dyDescent="0.25">
      <c r="A48" s="33"/>
      <c r="B48" s="33"/>
      <c r="F48" s="98"/>
      <c r="G48" s="197"/>
      <c r="H48" s="197"/>
      <c r="I48" s="197"/>
      <c r="M48" s="86"/>
    </row>
    <row r="49" spans="1:15" ht="18" customHeight="1" x14ac:dyDescent="0.25">
      <c r="A49" s="33"/>
      <c r="B49" s="33"/>
      <c r="C49" s="78" t="s">
        <v>131</v>
      </c>
      <c r="D49" s="127"/>
      <c r="E49" s="78" t="s">
        <v>84</v>
      </c>
      <c r="F49" s="96">
        <v>24.4</v>
      </c>
      <c r="G49" s="197" t="s">
        <v>85</v>
      </c>
      <c r="H49" s="97">
        <f>SUM(D49*F49)</f>
        <v>0</v>
      </c>
      <c r="I49" s="90"/>
      <c r="M49" s="85"/>
    </row>
    <row r="50" spans="1:15" ht="18" customHeight="1" x14ac:dyDescent="0.25">
      <c r="A50" s="33"/>
      <c r="B50" s="33"/>
      <c r="D50" s="78" t="s">
        <v>132</v>
      </c>
      <c r="G50" s="197" t="s">
        <v>55</v>
      </c>
      <c r="H50" s="166">
        <f>H45+H47+H49</f>
        <v>0</v>
      </c>
      <c r="I50" s="94"/>
      <c r="J50" s="197" t="s">
        <v>84</v>
      </c>
      <c r="K50" s="127"/>
      <c r="L50" s="93" t="e">
        <f>SUM(H50/K50)</f>
        <v>#DIV/0!</v>
      </c>
      <c r="M50" s="84">
        <f>SUM(H50*K50)</f>
        <v>0</v>
      </c>
    </row>
    <row r="51" spans="1:15" ht="18" customHeight="1" x14ac:dyDescent="0.25">
      <c r="A51" s="33"/>
      <c r="B51" s="33"/>
      <c r="G51" s="197"/>
      <c r="K51" s="188" t="s">
        <v>133</v>
      </c>
      <c r="L51" s="188" t="s">
        <v>134</v>
      </c>
      <c r="M51" s="99"/>
    </row>
    <row r="52" spans="1:15" ht="18" customHeight="1" x14ac:dyDescent="0.25">
      <c r="A52" s="33"/>
      <c r="B52" s="33"/>
      <c r="C52" s="33" t="s">
        <v>135</v>
      </c>
      <c r="G52" s="197"/>
      <c r="M52" s="87"/>
    </row>
    <row r="53" spans="1:15" ht="18" customHeight="1" x14ac:dyDescent="0.25">
      <c r="A53" s="33"/>
      <c r="B53" s="33"/>
      <c r="G53" s="197"/>
      <c r="H53" s="197"/>
      <c r="I53" s="197"/>
      <c r="M53" s="87"/>
    </row>
    <row r="54" spans="1:15" ht="18" customHeight="1" x14ac:dyDescent="0.25">
      <c r="A54" s="33"/>
      <c r="B54" s="33"/>
      <c r="D54" s="197" t="s">
        <v>136</v>
      </c>
      <c r="E54" s="197"/>
      <c r="F54" s="197" t="s">
        <v>128</v>
      </c>
      <c r="G54" s="197"/>
      <c r="H54" s="197" t="s">
        <v>55</v>
      </c>
      <c r="I54" s="197"/>
      <c r="M54" s="87"/>
    </row>
    <row r="55" spans="1:15" ht="18" customHeight="1" x14ac:dyDescent="0.25">
      <c r="A55" s="33"/>
      <c r="B55" s="33"/>
      <c r="C55" s="78" t="s">
        <v>129</v>
      </c>
      <c r="D55" s="127"/>
      <c r="E55" s="78" t="s">
        <v>84</v>
      </c>
      <c r="F55" s="100">
        <v>10.6</v>
      </c>
      <c r="G55" s="197" t="s">
        <v>85</v>
      </c>
      <c r="H55" s="96">
        <f>SUM(D55*F55)</f>
        <v>0</v>
      </c>
      <c r="I55" s="101"/>
      <c r="M55" s="87"/>
    </row>
    <row r="56" spans="1:15" ht="18" customHeight="1" x14ac:dyDescent="0.25">
      <c r="A56" s="33"/>
      <c r="B56" s="33"/>
      <c r="D56" s="197"/>
      <c r="F56" s="102"/>
      <c r="G56" s="197"/>
      <c r="H56" s="103"/>
      <c r="I56" s="197"/>
      <c r="M56" s="87"/>
    </row>
    <row r="57" spans="1:15" ht="18" customHeight="1" x14ac:dyDescent="0.25">
      <c r="A57" s="33"/>
      <c r="B57" s="33"/>
      <c r="C57" s="78" t="s">
        <v>130</v>
      </c>
      <c r="D57" s="127"/>
      <c r="E57" s="78" t="s">
        <v>84</v>
      </c>
      <c r="F57" s="96">
        <v>14</v>
      </c>
      <c r="G57" s="197" t="s">
        <v>85</v>
      </c>
      <c r="H57" s="96">
        <f>SUM(D57*F57)</f>
        <v>0</v>
      </c>
      <c r="I57" s="101"/>
      <c r="M57" s="87"/>
    </row>
    <row r="58" spans="1:15" ht="18" customHeight="1" x14ac:dyDescent="0.25">
      <c r="A58" s="33"/>
      <c r="B58" s="33"/>
      <c r="D58" s="197"/>
      <c r="F58" s="102"/>
      <c r="G58" s="197"/>
      <c r="H58" s="103"/>
      <c r="I58" s="197"/>
      <c r="M58" s="104"/>
    </row>
    <row r="59" spans="1:15" ht="18" customHeight="1" x14ac:dyDescent="0.25">
      <c r="A59" s="33"/>
      <c r="B59" s="33"/>
      <c r="C59" s="78" t="s">
        <v>131</v>
      </c>
      <c r="D59" s="127"/>
      <c r="E59" s="78" t="s">
        <v>84</v>
      </c>
      <c r="F59" s="96">
        <v>27.7</v>
      </c>
      <c r="G59" s="197" t="s">
        <v>85</v>
      </c>
      <c r="H59" s="96">
        <f>SUM(D59*F59)</f>
        <v>0</v>
      </c>
      <c r="I59" s="101"/>
      <c r="M59" s="87"/>
    </row>
    <row r="60" spans="1:15" ht="18" customHeight="1" x14ac:dyDescent="0.25">
      <c r="A60" s="33"/>
      <c r="B60" s="33"/>
      <c r="G60" s="197" t="s">
        <v>55</v>
      </c>
      <c r="H60" s="166">
        <f>H55+H57+H59</f>
        <v>0</v>
      </c>
      <c r="I60" s="94"/>
      <c r="J60" s="197" t="s">
        <v>84</v>
      </c>
      <c r="K60" s="127"/>
      <c r="L60" s="93" t="e">
        <f>SUM(H60/K60)</f>
        <v>#DIV/0!</v>
      </c>
      <c r="M60" s="84">
        <f>SUM(H60*K60)</f>
        <v>0</v>
      </c>
    </row>
    <row r="61" spans="1:15" ht="18" customHeight="1" x14ac:dyDescent="0.25">
      <c r="A61" s="33"/>
      <c r="B61" s="33"/>
      <c r="H61" s="105"/>
      <c r="I61" s="105"/>
      <c r="J61" s="105"/>
      <c r="K61" s="188" t="s">
        <v>133</v>
      </c>
      <c r="L61" s="188" t="s">
        <v>134</v>
      </c>
      <c r="M61" s="84">
        <f>SUM(M50+M60)</f>
        <v>0</v>
      </c>
    </row>
    <row r="62" spans="1:15" ht="18" customHeight="1" x14ac:dyDescent="0.2"/>
    <row r="63" spans="1:15" ht="18" customHeight="1" x14ac:dyDescent="0.25">
      <c r="A63" s="32" t="s">
        <v>137</v>
      </c>
      <c r="C63" s="265" t="s">
        <v>138</v>
      </c>
      <c r="D63" s="265"/>
      <c r="E63" s="265"/>
      <c r="F63" s="265"/>
      <c r="K63" s="127"/>
      <c r="L63" s="83" t="s">
        <v>85</v>
      </c>
      <c r="M63" s="84">
        <f>K63</f>
        <v>0</v>
      </c>
    </row>
    <row r="64" spans="1:15" ht="18" customHeight="1" x14ac:dyDescent="0.25">
      <c r="C64" s="262"/>
      <c r="D64" s="262"/>
      <c r="E64" s="262"/>
      <c r="F64" s="262"/>
      <c r="K64" s="127"/>
      <c r="L64" s="83" t="s">
        <v>85</v>
      </c>
      <c r="M64" s="84">
        <f>K64</f>
        <v>0</v>
      </c>
      <c r="O64" s="107"/>
    </row>
    <row r="65" spans="2:16" ht="18" customHeight="1" x14ac:dyDescent="0.2">
      <c r="B65" s="197"/>
      <c r="C65" s="262"/>
      <c r="D65" s="262"/>
      <c r="E65" s="262"/>
      <c r="F65" s="262"/>
      <c r="N65" s="258"/>
      <c r="O65" s="258"/>
      <c r="P65" s="258"/>
    </row>
    <row r="66" spans="2:16" ht="18" customHeight="1" x14ac:dyDescent="0.25">
      <c r="C66" s="126"/>
      <c r="D66" s="197" t="s">
        <v>84</v>
      </c>
      <c r="F66" s="127"/>
      <c r="G66" s="197" t="s">
        <v>84</v>
      </c>
      <c r="H66" s="127"/>
      <c r="L66" s="83" t="s">
        <v>85</v>
      </c>
      <c r="M66" s="84">
        <f>SUM(C66*F66)*H66</f>
        <v>0</v>
      </c>
      <c r="N66" s="258"/>
      <c r="O66" s="258"/>
      <c r="P66" s="258"/>
    </row>
    <row r="67" spans="2:16" ht="18" customHeight="1" x14ac:dyDescent="0.25">
      <c r="C67" s="188" t="s">
        <v>86</v>
      </c>
      <c r="F67" s="188" t="s">
        <v>139</v>
      </c>
      <c r="H67" s="188" t="s">
        <v>140</v>
      </c>
      <c r="M67" s="84">
        <f>SUM(M63+M64+M66)</f>
        <v>0</v>
      </c>
      <c r="N67" s="111"/>
    </row>
    <row r="68" spans="2:16" x14ac:dyDescent="0.2">
      <c r="F68" s="188"/>
      <c r="H68" s="188"/>
      <c r="K68" s="188"/>
      <c r="N68" s="111"/>
    </row>
    <row r="69" spans="2:16" ht="15.75" x14ac:dyDescent="0.25">
      <c r="H69" s="33"/>
      <c r="I69" s="33"/>
      <c r="J69" s="33"/>
      <c r="M69" s="106"/>
      <c r="N69" s="111"/>
    </row>
    <row r="70" spans="2:16" ht="18.75" thickBot="1" x14ac:dyDescent="0.3">
      <c r="G70" s="263" t="s">
        <v>141</v>
      </c>
      <c r="H70" s="264"/>
      <c r="I70" s="264"/>
      <c r="J70" s="264"/>
      <c r="K70" s="34"/>
      <c r="M70" s="117">
        <f>SUM(M10+M13+M15+M23+M25+M27+M32+M35+M61+M67)</f>
        <v>0</v>
      </c>
      <c r="O70" s="113"/>
    </row>
    <row r="71" spans="2:16" ht="16.5" thickTop="1" x14ac:dyDescent="0.25">
      <c r="F71" s="113"/>
      <c r="J71" s="196"/>
      <c r="K71" s="34"/>
      <c r="L71" s="34"/>
      <c r="M71" s="34"/>
      <c r="O71" s="113"/>
    </row>
    <row r="72" spans="2:16" x14ac:dyDescent="0.2">
      <c r="J72" s="196"/>
      <c r="L72" s="196"/>
      <c r="M72" s="197"/>
      <c r="O72" s="107"/>
    </row>
    <row r="73" spans="2:16" x14ac:dyDescent="0.2">
      <c r="C73" s="196"/>
      <c r="D73" s="114"/>
      <c r="F73" s="107"/>
      <c r="K73" s="196"/>
      <c r="L73" s="196"/>
      <c r="M73" s="114"/>
      <c r="N73" s="258"/>
      <c r="O73" s="258"/>
      <c r="P73" s="258"/>
    </row>
    <row r="74" spans="2:16" x14ac:dyDescent="0.2">
      <c r="C74" s="197"/>
      <c r="D74" s="108"/>
      <c r="E74" s="258"/>
      <c r="F74" s="258"/>
      <c r="G74" s="258"/>
      <c r="L74" s="197"/>
      <c r="M74" s="108"/>
      <c r="O74" s="112"/>
    </row>
    <row r="75" spans="2:16" x14ac:dyDescent="0.2">
      <c r="C75" s="109"/>
      <c r="D75" s="110"/>
      <c r="F75" s="112"/>
      <c r="L75" s="109"/>
      <c r="M75" s="110"/>
      <c r="N75" s="258"/>
      <c r="O75" s="258"/>
      <c r="P75" s="258"/>
    </row>
    <row r="76" spans="2:16" x14ac:dyDescent="0.2">
      <c r="C76" s="197"/>
      <c r="D76" s="108"/>
      <c r="E76" s="258"/>
      <c r="F76" s="258"/>
      <c r="G76" s="258"/>
      <c r="L76" s="197"/>
      <c r="M76" s="108"/>
      <c r="O76" s="113"/>
    </row>
    <row r="77" spans="2:16" x14ac:dyDescent="0.2">
      <c r="C77" s="109"/>
      <c r="D77" s="110"/>
      <c r="F77" s="113"/>
      <c r="L77" s="109"/>
      <c r="M77" s="110"/>
    </row>
    <row r="78" spans="2:16" ht="15.75" x14ac:dyDescent="0.25">
      <c r="L78" s="106"/>
    </row>
    <row r="79" spans="2:16" ht="15.75" x14ac:dyDescent="0.25">
      <c r="M79" s="106"/>
    </row>
    <row r="80" spans="2:16" x14ac:dyDescent="0.2">
      <c r="B80" s="196"/>
    </row>
    <row r="81" spans="1:1" x14ac:dyDescent="0.2">
      <c r="A81" s="196"/>
    </row>
  </sheetData>
  <sheetProtection algorithmName="SHA-512" hashValue="9UU8rvft0/6d+qA0B+tK3CQLNcOcr5wcriYNfFLSKgAzl2XxxsicpaOwfDHat+3bHfQQcsrgKEtZ+iDB36zx5g==" saltValue="fcDSze8LJpu3gJjanATIog==" spinCount="100000" sheet="1"/>
  <mergeCells count="33">
    <mergeCell ref="A1:B1"/>
    <mergeCell ref="D1:F1"/>
    <mergeCell ref="H1:K1"/>
    <mergeCell ref="B8:D8"/>
    <mergeCell ref="G4:K4"/>
    <mergeCell ref="G3:H3"/>
    <mergeCell ref="J3:K3"/>
    <mergeCell ref="C5:D5"/>
    <mergeCell ref="C7:D7"/>
    <mergeCell ref="N75:P75"/>
    <mergeCell ref="N65:P65"/>
    <mergeCell ref="N66:P66"/>
    <mergeCell ref="G7:H7"/>
    <mergeCell ref="J7:K7"/>
    <mergeCell ref="H38:J38"/>
    <mergeCell ref="H40:J40"/>
    <mergeCell ref="N73:P73"/>
    <mergeCell ref="E76:G76"/>
    <mergeCell ref="C3:D3"/>
    <mergeCell ref="C4:D4"/>
    <mergeCell ref="G6:H6"/>
    <mergeCell ref="C64:F64"/>
    <mergeCell ref="C65:F65"/>
    <mergeCell ref="G70:J70"/>
    <mergeCell ref="C63:F63"/>
    <mergeCell ref="C6:D6"/>
    <mergeCell ref="J6:K6"/>
    <mergeCell ref="E74:G74"/>
    <mergeCell ref="C38:F38"/>
    <mergeCell ref="C39:F39"/>
    <mergeCell ref="C40:F40"/>
    <mergeCell ref="K38:M38"/>
    <mergeCell ref="K40:M40"/>
  </mergeCells>
  <printOptions horizontalCentered="1" verticalCentered="1"/>
  <pageMargins left="0.25" right="0.25" top="0.25" bottom="0.25" header="0" footer="0"/>
  <pageSetup scale="5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3"/>
  <sheetViews>
    <sheetView topLeftCell="A33" zoomScale="90" zoomScaleNormal="90" zoomScaleSheetLayoutView="90" workbookViewId="0">
      <selection activeCell="G61" sqref="G61"/>
    </sheetView>
  </sheetViews>
  <sheetFormatPr defaultColWidth="9.140625" defaultRowHeight="15" x14ac:dyDescent="0.2"/>
  <cols>
    <col min="1" max="1" width="25.7109375" style="78" customWidth="1"/>
    <col min="2" max="2" width="6.42578125" style="78" customWidth="1"/>
    <col min="3" max="3" width="44.140625" style="78" customWidth="1"/>
    <col min="4" max="4" width="12.7109375" style="78" customWidth="1"/>
    <col min="5" max="5" width="1.7109375" style="78" customWidth="1"/>
    <col min="6" max="6" width="16.7109375" style="78" customWidth="1"/>
    <col min="7" max="7" width="10.85546875" style="78" customWidth="1"/>
    <col min="8" max="8" width="12.7109375" style="78" customWidth="1"/>
    <col min="9" max="9" width="2.7109375" style="78" customWidth="1"/>
    <col min="10" max="10" width="9.7109375" style="78" customWidth="1"/>
    <col min="11" max="11" width="11.7109375" style="78" customWidth="1"/>
    <col min="12" max="12" width="15.28515625" style="78" customWidth="1"/>
    <col min="13" max="13" width="17.7109375" style="78" customWidth="1"/>
    <col min="14" max="14" width="14.42578125" style="78" customWidth="1"/>
    <col min="15" max="15" width="9.140625" style="78"/>
    <col min="16" max="16" width="9.28515625" style="78" customWidth="1"/>
    <col min="17" max="16384" width="9.140625" style="78"/>
  </cols>
  <sheetData>
    <row r="1" spans="1:13" ht="21" customHeight="1" thickBot="1" x14ac:dyDescent="0.35">
      <c r="A1" s="268" t="s">
        <v>142</v>
      </c>
      <c r="B1" s="269"/>
      <c r="C1" s="118" t="s">
        <v>37</v>
      </c>
      <c r="D1" s="270"/>
      <c r="E1" s="270"/>
      <c r="F1" s="270"/>
      <c r="G1" s="32" t="s">
        <v>76</v>
      </c>
      <c r="H1" s="270"/>
      <c r="I1" s="270"/>
      <c r="J1" s="270"/>
      <c r="K1" s="270"/>
    </row>
    <row r="2" spans="1:13" ht="18" customHeight="1" x14ac:dyDescent="0.25">
      <c r="A2" s="33"/>
      <c r="B2" s="33"/>
      <c r="C2" s="91"/>
      <c r="M2" s="115" t="s">
        <v>77</v>
      </c>
    </row>
    <row r="3" spans="1:13" ht="18" customHeight="1" x14ac:dyDescent="0.25">
      <c r="A3" s="32" t="s">
        <v>78</v>
      </c>
      <c r="C3" s="259"/>
      <c r="D3" s="259"/>
      <c r="F3" s="79" t="s">
        <v>79</v>
      </c>
      <c r="G3" s="275"/>
      <c r="H3" s="276"/>
      <c r="I3" s="80" t="s">
        <v>46</v>
      </c>
      <c r="J3" s="275"/>
      <c r="K3" s="275"/>
      <c r="L3" s="197"/>
      <c r="M3" s="197"/>
    </row>
    <row r="4" spans="1:13" ht="18" customHeight="1" x14ac:dyDescent="0.25">
      <c r="A4" s="33"/>
      <c r="C4" s="260"/>
      <c r="D4" s="260"/>
      <c r="F4" s="33" t="s">
        <v>80</v>
      </c>
      <c r="G4" s="272"/>
      <c r="H4" s="273"/>
      <c r="I4" s="274"/>
      <c r="J4" s="274"/>
      <c r="K4" s="274"/>
      <c r="L4" s="197"/>
      <c r="M4" s="197"/>
    </row>
    <row r="5" spans="1:13" ht="18" customHeight="1" x14ac:dyDescent="0.25">
      <c r="A5" s="33"/>
      <c r="C5" s="260"/>
      <c r="D5" s="260"/>
    </row>
    <row r="6" spans="1:13" ht="18" customHeight="1" x14ac:dyDescent="0.25">
      <c r="A6" s="33"/>
      <c r="C6" s="260"/>
      <c r="D6" s="260"/>
      <c r="F6" s="79" t="s">
        <v>81</v>
      </c>
      <c r="G6" s="261"/>
      <c r="H6" s="261"/>
      <c r="I6" s="165"/>
      <c r="J6" s="266"/>
      <c r="K6" s="266"/>
      <c r="M6" s="196"/>
    </row>
    <row r="7" spans="1:13" ht="18" customHeight="1" x14ac:dyDescent="0.25">
      <c r="A7" s="33"/>
      <c r="C7" s="260"/>
      <c r="D7" s="260"/>
      <c r="G7" s="266"/>
      <c r="H7" s="266"/>
      <c r="I7" s="196"/>
      <c r="J7" s="266"/>
      <c r="K7" s="266"/>
    </row>
    <row r="8" spans="1:13" ht="15" customHeight="1" x14ac:dyDescent="0.25">
      <c r="A8" s="33"/>
      <c r="B8" s="271"/>
      <c r="C8" s="271"/>
      <c r="D8" s="271"/>
      <c r="G8" s="196"/>
      <c r="I8" s="196"/>
    </row>
    <row r="9" spans="1:13" ht="18" customHeight="1" x14ac:dyDescent="0.25">
      <c r="A9" s="33"/>
      <c r="B9" s="33"/>
      <c r="C9" s="197"/>
      <c r="D9" s="197"/>
    </row>
    <row r="10" spans="1:13" ht="18" customHeight="1" x14ac:dyDescent="0.25">
      <c r="A10" s="32" t="s">
        <v>82</v>
      </c>
      <c r="B10" s="33"/>
      <c r="C10" s="126"/>
      <c r="D10" s="196" t="s">
        <v>83</v>
      </c>
      <c r="E10" s="78" t="s">
        <v>84</v>
      </c>
      <c r="F10" s="127"/>
      <c r="G10" s="197"/>
      <c r="H10" s="81"/>
      <c r="I10" s="81"/>
      <c r="J10" s="33"/>
      <c r="K10" s="85"/>
      <c r="L10" s="83" t="s">
        <v>85</v>
      </c>
      <c r="M10" s="84">
        <f>SUM(C10*F10)</f>
        <v>0</v>
      </c>
    </row>
    <row r="11" spans="1:13" ht="15" customHeight="1" x14ac:dyDescent="0.25">
      <c r="A11" s="33"/>
      <c r="B11" s="33"/>
      <c r="C11" s="188" t="s">
        <v>86</v>
      </c>
      <c r="D11" s="85"/>
      <c r="F11" s="188" t="s">
        <v>87</v>
      </c>
      <c r="H11" s="197"/>
      <c r="I11" s="197"/>
      <c r="J11" s="33"/>
      <c r="K11" s="188"/>
      <c r="M11" s="86"/>
    </row>
    <row r="12" spans="1:13" ht="18" customHeight="1" x14ac:dyDescent="0.25">
      <c r="A12" s="33"/>
      <c r="B12" s="33"/>
      <c r="J12" s="197"/>
      <c r="M12" s="87"/>
    </row>
    <row r="13" spans="1:13" ht="18" customHeight="1" x14ac:dyDescent="0.25">
      <c r="A13" s="32" t="s">
        <v>88</v>
      </c>
      <c r="B13" s="33"/>
      <c r="C13" s="128"/>
      <c r="D13" s="78" t="s">
        <v>89</v>
      </c>
      <c r="E13" s="78" t="s">
        <v>84</v>
      </c>
      <c r="F13" s="127"/>
      <c r="G13" s="196" t="s">
        <v>90</v>
      </c>
      <c r="H13" s="197" t="s">
        <v>84</v>
      </c>
      <c r="I13" s="197"/>
      <c r="J13" s="127"/>
      <c r="K13" s="196" t="s">
        <v>91</v>
      </c>
      <c r="L13" s="83" t="s">
        <v>85</v>
      </c>
      <c r="M13" s="84">
        <f>SUM((C13*F13)*J13)</f>
        <v>0</v>
      </c>
    </row>
    <row r="14" spans="1:13" ht="18" customHeight="1" x14ac:dyDescent="0.25">
      <c r="A14" s="32"/>
      <c r="B14" s="33"/>
      <c r="C14" s="168"/>
      <c r="F14" s="197"/>
      <c r="G14" s="196"/>
      <c r="H14" s="197"/>
      <c r="I14" s="197"/>
      <c r="J14" s="197"/>
      <c r="K14" s="196"/>
      <c r="L14" s="83"/>
      <c r="M14" s="86"/>
    </row>
    <row r="15" spans="1:13" ht="18" customHeight="1" x14ac:dyDescent="0.25">
      <c r="A15" s="32" t="s">
        <v>92</v>
      </c>
      <c r="B15" s="33"/>
      <c r="C15" s="128"/>
      <c r="E15" s="78" t="s">
        <v>84</v>
      </c>
      <c r="F15" s="128"/>
      <c r="G15" s="196"/>
      <c r="H15" s="197" t="s">
        <v>84</v>
      </c>
      <c r="I15" s="197"/>
      <c r="J15" s="167"/>
      <c r="K15" s="196"/>
      <c r="L15" s="83" t="s">
        <v>85</v>
      </c>
      <c r="M15" s="84">
        <f>SUM((C15*F15)*J15)</f>
        <v>0</v>
      </c>
    </row>
    <row r="16" spans="1:13" ht="18" customHeight="1" x14ac:dyDescent="0.25">
      <c r="A16" s="32"/>
      <c r="B16" s="33"/>
      <c r="C16" s="189" t="s">
        <v>93</v>
      </c>
      <c r="F16" s="190" t="s">
        <v>94</v>
      </c>
      <c r="G16" s="196"/>
      <c r="H16" s="197"/>
      <c r="I16" s="197"/>
      <c r="J16" s="190" t="s">
        <v>87</v>
      </c>
      <c r="K16" s="196"/>
      <c r="L16" s="83"/>
      <c r="M16" s="86"/>
    </row>
    <row r="17" spans="1:13" ht="18" customHeight="1" x14ac:dyDescent="0.25">
      <c r="A17" s="33"/>
      <c r="M17" s="86"/>
    </row>
    <row r="18" spans="1:13" ht="18" customHeight="1" x14ac:dyDescent="0.25">
      <c r="A18" s="32" t="s">
        <v>95</v>
      </c>
      <c r="B18" s="129"/>
      <c r="C18" s="78" t="s">
        <v>96</v>
      </c>
    </row>
    <row r="19" spans="1:13" ht="18" customHeight="1" x14ac:dyDescent="0.25">
      <c r="A19" s="32" t="s">
        <v>97</v>
      </c>
      <c r="B19" s="129"/>
      <c r="C19" s="78" t="s">
        <v>99</v>
      </c>
      <c r="D19" s="132"/>
      <c r="F19" s="197"/>
      <c r="H19" s="197"/>
      <c r="I19" s="197"/>
      <c r="J19" s="197"/>
      <c r="L19" s="83" t="s">
        <v>85</v>
      </c>
      <c r="M19" s="84">
        <f>SUM(D19)</f>
        <v>0</v>
      </c>
    </row>
    <row r="20" spans="1:13" ht="30" customHeight="1" x14ac:dyDescent="0.25">
      <c r="A20" s="186" t="s">
        <v>100</v>
      </c>
      <c r="B20" s="130"/>
      <c r="C20" s="185" t="s">
        <v>101</v>
      </c>
      <c r="D20" s="187">
        <v>0.7</v>
      </c>
      <c r="E20" s="78" t="s">
        <v>84</v>
      </c>
      <c r="F20" s="127"/>
      <c r="G20" s="191" t="s">
        <v>102</v>
      </c>
      <c r="H20" s="197"/>
      <c r="I20" s="197"/>
      <c r="J20" s="197"/>
      <c r="L20" s="83" t="s">
        <v>85</v>
      </c>
      <c r="M20" s="84">
        <f>SUM(D20*F20)</f>
        <v>0</v>
      </c>
    </row>
    <row r="21" spans="1:13" ht="18" customHeight="1" x14ac:dyDescent="0.25">
      <c r="A21" s="119"/>
      <c r="B21" s="131"/>
      <c r="C21" s="78" t="s">
        <v>103</v>
      </c>
      <c r="D21" s="133"/>
      <c r="E21" s="78" t="s">
        <v>84</v>
      </c>
      <c r="F21" s="127"/>
      <c r="G21" s="197" t="s">
        <v>104</v>
      </c>
      <c r="H21" s="135"/>
      <c r="I21" s="88"/>
      <c r="J21" s="89"/>
      <c r="K21" s="82">
        <f>SUM(D21*F21*H21)</f>
        <v>0</v>
      </c>
      <c r="L21" s="83" t="s">
        <v>85</v>
      </c>
      <c r="M21" s="84">
        <f>(D21*F21)+K21</f>
        <v>0</v>
      </c>
    </row>
    <row r="22" spans="1:13" ht="18" customHeight="1" x14ac:dyDescent="0.25">
      <c r="A22" s="119"/>
      <c r="B22" s="131"/>
      <c r="C22" s="78" t="s">
        <v>105</v>
      </c>
      <c r="D22" s="133"/>
      <c r="F22" s="134"/>
      <c r="G22" s="197"/>
      <c r="H22" s="172"/>
      <c r="I22" s="88"/>
      <c r="J22" s="89"/>
      <c r="K22" s="173"/>
      <c r="L22" s="83" t="s">
        <v>85</v>
      </c>
      <c r="M22" s="84">
        <f>SUM(D22*F22)</f>
        <v>0</v>
      </c>
    </row>
    <row r="23" spans="1:13" ht="18" customHeight="1" x14ac:dyDescent="0.25">
      <c r="A23" s="33"/>
      <c r="B23" s="34"/>
      <c r="D23" s="192" t="s">
        <v>106</v>
      </c>
      <c r="F23" s="188" t="s">
        <v>107</v>
      </c>
      <c r="H23" s="188"/>
      <c r="I23" s="197"/>
      <c r="J23" s="91"/>
      <c r="K23" s="188"/>
      <c r="M23" s="84">
        <f>SUM(M19:M22)</f>
        <v>0</v>
      </c>
    </row>
    <row r="24" spans="1:13" ht="18" customHeight="1" x14ac:dyDescent="0.25">
      <c r="A24" s="33"/>
      <c r="B24" s="34"/>
      <c r="D24" s="192"/>
      <c r="F24" s="188"/>
      <c r="H24" s="188"/>
      <c r="I24" s="197"/>
      <c r="J24" s="91"/>
      <c r="K24" s="188"/>
      <c r="M24" s="86"/>
    </row>
    <row r="25" spans="1:13" ht="18" customHeight="1" x14ac:dyDescent="0.25">
      <c r="A25" s="32" t="s">
        <v>108</v>
      </c>
      <c r="B25" s="34"/>
      <c r="C25" s="126"/>
      <c r="D25" s="78" t="s">
        <v>83</v>
      </c>
      <c r="F25" s="188"/>
      <c r="H25" s="188"/>
      <c r="I25" s="197"/>
      <c r="J25" s="91"/>
      <c r="K25" s="188"/>
      <c r="L25" s="83" t="s">
        <v>85</v>
      </c>
      <c r="M25" s="84">
        <f>SUM(C25)</f>
        <v>0</v>
      </c>
    </row>
    <row r="26" spans="1:13" ht="18" customHeight="1" x14ac:dyDescent="0.25">
      <c r="B26" s="33"/>
      <c r="C26" s="169"/>
      <c r="F26" s="197"/>
      <c r="H26" s="197"/>
      <c r="I26" s="197"/>
      <c r="J26" s="197"/>
      <c r="K26" s="196"/>
      <c r="L26" s="83"/>
      <c r="M26" s="86"/>
    </row>
    <row r="27" spans="1:13" ht="18" customHeight="1" x14ac:dyDescent="0.25">
      <c r="A27" s="32" t="s">
        <v>109</v>
      </c>
      <c r="C27" s="126"/>
      <c r="D27" s="78" t="s">
        <v>83</v>
      </c>
      <c r="F27" s="127"/>
      <c r="G27" s="196" t="s">
        <v>110</v>
      </c>
      <c r="H27" s="197" t="s">
        <v>84</v>
      </c>
      <c r="I27" s="197"/>
      <c r="J27" s="127"/>
      <c r="K27" s="196" t="s">
        <v>111</v>
      </c>
      <c r="L27" s="83" t="s">
        <v>85</v>
      </c>
      <c r="M27" s="84">
        <f>SUM((C27*F27)*J27)</f>
        <v>0</v>
      </c>
    </row>
    <row r="28" spans="1:13" ht="18" customHeight="1" x14ac:dyDescent="0.25">
      <c r="A28" s="32"/>
      <c r="C28" s="169"/>
      <c r="F28" s="197"/>
      <c r="G28" s="196"/>
      <c r="H28" s="197"/>
      <c r="I28" s="197"/>
      <c r="J28" s="197"/>
      <c r="K28" s="196"/>
      <c r="L28" s="83"/>
      <c r="M28" s="86"/>
    </row>
    <row r="29" spans="1:13" ht="18" customHeight="1" x14ac:dyDescent="0.25">
      <c r="A29" s="33"/>
      <c r="B29" s="33"/>
      <c r="M29" s="85"/>
    </row>
    <row r="30" spans="1:13" ht="18" customHeight="1" x14ac:dyDescent="0.25">
      <c r="A30" s="32" t="s">
        <v>112</v>
      </c>
      <c r="B30" s="33"/>
      <c r="C30" s="136"/>
      <c r="D30" s="78" t="s">
        <v>113</v>
      </c>
      <c r="E30" s="78" t="s">
        <v>84</v>
      </c>
      <c r="F30" s="132"/>
      <c r="G30" s="197" t="s">
        <v>84</v>
      </c>
      <c r="H30" s="127"/>
      <c r="I30" s="197"/>
      <c r="J30" s="83"/>
      <c r="K30" s="94"/>
    </row>
    <row r="31" spans="1:13" ht="18" customHeight="1" x14ac:dyDescent="0.25">
      <c r="A31" s="32" t="s">
        <v>114</v>
      </c>
      <c r="B31" s="33"/>
      <c r="F31" s="188" t="s">
        <v>115</v>
      </c>
      <c r="H31" s="188" t="s">
        <v>116</v>
      </c>
      <c r="I31" s="197"/>
      <c r="M31" s="86"/>
    </row>
    <row r="32" spans="1:13" ht="18" customHeight="1" x14ac:dyDescent="0.25">
      <c r="A32" s="33"/>
      <c r="B32" s="33"/>
      <c r="C32" s="92">
        <f>SUM((C30*F30)*H30)</f>
        <v>0</v>
      </c>
      <c r="D32" s="78" t="s">
        <v>117</v>
      </c>
      <c r="E32" s="78" t="s">
        <v>84</v>
      </c>
      <c r="F32" s="137"/>
      <c r="J32" s="91"/>
      <c r="K32" s="162">
        <f>SUM(C32*F32)</f>
        <v>0</v>
      </c>
      <c r="L32" s="83" t="s">
        <v>85</v>
      </c>
      <c r="M32" s="84">
        <f>SUM(C32+K32)</f>
        <v>0</v>
      </c>
    </row>
    <row r="33" spans="1:13" ht="18" customHeight="1" x14ac:dyDescent="0.25">
      <c r="A33" s="33"/>
      <c r="B33" s="33"/>
      <c r="F33" s="188" t="s">
        <v>118</v>
      </c>
      <c r="J33" s="91"/>
      <c r="K33" s="163" t="s">
        <v>119</v>
      </c>
    </row>
    <row r="34" spans="1:13" ht="18" customHeight="1" x14ac:dyDescent="0.25">
      <c r="A34" s="33"/>
      <c r="B34" s="33"/>
    </row>
    <row r="35" spans="1:13" ht="18" customHeight="1" x14ac:dyDescent="0.25">
      <c r="A35" s="32" t="s">
        <v>120</v>
      </c>
      <c r="B35" s="33"/>
      <c r="C35" s="126"/>
      <c r="D35" s="120" t="s">
        <v>89</v>
      </c>
      <c r="E35" s="78" t="s">
        <v>84</v>
      </c>
      <c r="F35" s="127"/>
      <c r="G35" s="196" t="s">
        <v>90</v>
      </c>
      <c r="H35" s="127"/>
      <c r="I35" s="197"/>
      <c r="J35" s="196" t="s">
        <v>91</v>
      </c>
      <c r="K35" s="196"/>
      <c r="L35" s="83" t="s">
        <v>85</v>
      </c>
      <c r="M35" s="84">
        <f>SUM((C35*F35)*H35)</f>
        <v>0</v>
      </c>
    </row>
    <row r="36" spans="1:13" ht="18" customHeight="1" x14ac:dyDescent="0.25">
      <c r="A36" s="32"/>
      <c r="B36" s="33"/>
      <c r="C36" s="169"/>
      <c r="D36" s="170"/>
      <c r="F36" s="197"/>
      <c r="G36" s="196"/>
      <c r="H36" s="197"/>
      <c r="I36" s="197"/>
      <c r="J36" s="196"/>
      <c r="K36" s="196"/>
      <c r="L36" s="83"/>
      <c r="M36" s="86"/>
    </row>
    <row r="37" spans="1:13" ht="18" customHeight="1" x14ac:dyDescent="0.25">
      <c r="A37" s="33"/>
      <c r="B37" s="33"/>
    </row>
    <row r="38" spans="1:13" ht="18" customHeight="1" x14ac:dyDescent="0.25">
      <c r="A38" s="32" t="s">
        <v>121</v>
      </c>
      <c r="B38" s="33"/>
      <c r="C38" s="265"/>
      <c r="D38" s="265"/>
      <c r="E38" s="265"/>
      <c r="F38" s="265"/>
      <c r="G38" s="197"/>
      <c r="H38" s="267" t="s">
        <v>122</v>
      </c>
      <c r="I38" s="214"/>
      <c r="J38" s="214"/>
      <c r="K38" s="265" t="s">
        <v>123</v>
      </c>
      <c r="L38" s="265"/>
      <c r="M38" s="265"/>
    </row>
    <row r="39" spans="1:13" ht="18" customHeight="1" x14ac:dyDescent="0.2">
      <c r="C39" s="262"/>
      <c r="D39" s="262"/>
      <c r="E39" s="262"/>
      <c r="F39" s="262"/>
      <c r="G39" s="197"/>
    </row>
    <row r="40" spans="1:13" ht="18" customHeight="1" x14ac:dyDescent="0.25">
      <c r="C40" s="262"/>
      <c r="D40" s="262"/>
      <c r="E40" s="262"/>
      <c r="F40" s="262"/>
      <c r="G40" s="197"/>
      <c r="H40" s="267" t="s">
        <v>124</v>
      </c>
      <c r="I40" s="214"/>
      <c r="J40" s="214"/>
      <c r="K40" s="265" t="s">
        <v>123</v>
      </c>
      <c r="L40" s="265"/>
      <c r="M40" s="265"/>
    </row>
    <row r="41" spans="1:13" ht="18" customHeight="1" x14ac:dyDescent="0.25">
      <c r="M41" s="86"/>
    </row>
    <row r="42" spans="1:13" ht="18" customHeight="1" x14ac:dyDescent="0.25">
      <c r="C42" s="95"/>
      <c r="D42" s="197"/>
      <c r="E42" s="197"/>
      <c r="F42" s="197"/>
      <c r="M42" s="86"/>
    </row>
    <row r="43" spans="1:13" ht="18" customHeight="1" x14ac:dyDescent="0.25">
      <c r="A43" s="32" t="s">
        <v>125</v>
      </c>
      <c r="B43" s="33"/>
      <c r="C43" s="33" t="s">
        <v>126</v>
      </c>
      <c r="M43" s="86"/>
    </row>
    <row r="44" spans="1:13" ht="18" customHeight="1" x14ac:dyDescent="0.25">
      <c r="A44" s="33"/>
      <c r="B44" s="33"/>
      <c r="D44" s="197" t="s">
        <v>127</v>
      </c>
      <c r="E44" s="197"/>
      <c r="F44" s="197" t="s">
        <v>128</v>
      </c>
      <c r="G44" s="197"/>
      <c r="H44" s="197" t="s">
        <v>55</v>
      </c>
      <c r="I44" s="197"/>
      <c r="M44" s="86"/>
    </row>
    <row r="45" spans="1:13" ht="18" customHeight="1" x14ac:dyDescent="0.25">
      <c r="A45" s="33"/>
      <c r="B45" s="33"/>
      <c r="C45" s="78" t="s">
        <v>129</v>
      </c>
      <c r="D45" s="127"/>
      <c r="E45" s="78" t="s">
        <v>84</v>
      </c>
      <c r="F45" s="96">
        <v>10.6</v>
      </c>
      <c r="G45" s="197" t="s">
        <v>85</v>
      </c>
      <c r="H45" s="97">
        <f>SUM(D45*F45)</f>
        <v>0</v>
      </c>
      <c r="I45" s="90"/>
      <c r="M45" s="86"/>
    </row>
    <row r="46" spans="1:13" ht="18" customHeight="1" x14ac:dyDescent="0.25">
      <c r="A46" s="33"/>
      <c r="B46" s="33"/>
      <c r="D46" s="197"/>
      <c r="F46" s="98"/>
      <c r="G46" s="197"/>
      <c r="H46" s="197"/>
      <c r="I46" s="197"/>
      <c r="M46" s="86"/>
    </row>
    <row r="47" spans="1:13" ht="18" customHeight="1" x14ac:dyDescent="0.25">
      <c r="A47" s="33"/>
      <c r="B47" s="33"/>
      <c r="C47" s="78" t="s">
        <v>130</v>
      </c>
      <c r="D47" s="127"/>
      <c r="F47" s="96">
        <v>14</v>
      </c>
      <c r="G47" s="197" t="s">
        <v>85</v>
      </c>
      <c r="H47" s="97">
        <f>SUM(D47*F47)</f>
        <v>0</v>
      </c>
      <c r="I47" s="90"/>
      <c r="M47" s="86"/>
    </row>
    <row r="48" spans="1:13" ht="18" customHeight="1" x14ac:dyDescent="0.25">
      <c r="A48" s="33"/>
      <c r="B48" s="33"/>
      <c r="F48" s="98"/>
      <c r="G48" s="197"/>
      <c r="H48" s="197"/>
      <c r="I48" s="197"/>
      <c r="M48" s="86"/>
    </row>
    <row r="49" spans="1:13" ht="18" customHeight="1" x14ac:dyDescent="0.25">
      <c r="A49" s="33"/>
      <c r="B49" s="33"/>
      <c r="C49" s="78" t="s">
        <v>131</v>
      </c>
      <c r="D49" s="127"/>
      <c r="E49" s="78" t="s">
        <v>84</v>
      </c>
      <c r="F49" s="96">
        <v>27.7</v>
      </c>
      <c r="G49" s="197" t="s">
        <v>85</v>
      </c>
      <c r="H49" s="97">
        <f>SUM(D49*F49)</f>
        <v>0</v>
      </c>
      <c r="I49" s="90"/>
      <c r="M49" s="85"/>
    </row>
    <row r="50" spans="1:13" ht="18" customHeight="1" x14ac:dyDescent="0.25">
      <c r="A50" s="33"/>
      <c r="B50" s="33"/>
      <c r="D50" s="78" t="s">
        <v>132</v>
      </c>
      <c r="G50" s="197" t="s">
        <v>55</v>
      </c>
      <c r="H50" s="166">
        <f>H45+H47+H49</f>
        <v>0</v>
      </c>
      <c r="I50" s="94"/>
      <c r="J50" s="197" t="s">
        <v>84</v>
      </c>
      <c r="K50" s="127"/>
      <c r="L50" s="93" t="e">
        <f>SUM(H50/K50)</f>
        <v>#DIV/0!</v>
      </c>
      <c r="M50" s="84">
        <f>SUM(H50*K50)</f>
        <v>0</v>
      </c>
    </row>
    <row r="51" spans="1:13" ht="18" customHeight="1" x14ac:dyDescent="0.25">
      <c r="A51" s="33"/>
      <c r="B51" s="33"/>
      <c r="G51" s="197"/>
      <c r="K51" s="188" t="s">
        <v>133</v>
      </c>
      <c r="L51" s="188" t="s">
        <v>134</v>
      </c>
      <c r="M51" s="99"/>
    </row>
    <row r="52" spans="1:13" ht="18" customHeight="1" x14ac:dyDescent="0.25">
      <c r="A52" s="33"/>
      <c r="B52" s="33"/>
      <c r="C52" s="33" t="s">
        <v>135</v>
      </c>
      <c r="G52" s="197"/>
      <c r="M52" s="87"/>
    </row>
    <row r="53" spans="1:13" ht="18" customHeight="1" x14ac:dyDescent="0.25">
      <c r="A53" s="33"/>
      <c r="B53" s="33"/>
      <c r="G53" s="197"/>
      <c r="H53" s="197"/>
      <c r="I53" s="197"/>
      <c r="M53" s="87"/>
    </row>
    <row r="54" spans="1:13" ht="18" customHeight="1" x14ac:dyDescent="0.25">
      <c r="A54" s="33"/>
      <c r="B54" s="33"/>
      <c r="D54" s="197" t="s">
        <v>136</v>
      </c>
      <c r="E54" s="197"/>
      <c r="F54" s="197" t="s">
        <v>128</v>
      </c>
      <c r="G54" s="197"/>
      <c r="H54" s="197" t="s">
        <v>55</v>
      </c>
      <c r="I54" s="197"/>
      <c r="M54" s="87"/>
    </row>
    <row r="55" spans="1:13" ht="18" customHeight="1" x14ac:dyDescent="0.25">
      <c r="A55" s="33"/>
      <c r="B55" s="33"/>
      <c r="C55" s="78" t="s">
        <v>129</v>
      </c>
      <c r="D55" s="127"/>
      <c r="E55" s="78" t="s">
        <v>84</v>
      </c>
      <c r="F55" s="100">
        <v>10.6</v>
      </c>
      <c r="G55" s="197" t="s">
        <v>85</v>
      </c>
      <c r="H55" s="96">
        <f>SUM(D55*F55)</f>
        <v>0</v>
      </c>
      <c r="I55" s="101"/>
      <c r="M55" s="87"/>
    </row>
    <row r="56" spans="1:13" ht="18" customHeight="1" x14ac:dyDescent="0.25">
      <c r="A56" s="33"/>
      <c r="B56" s="33"/>
      <c r="D56" s="197"/>
      <c r="F56" s="102"/>
      <c r="G56" s="197"/>
      <c r="H56" s="103"/>
      <c r="I56" s="197"/>
      <c r="M56" s="87"/>
    </row>
    <row r="57" spans="1:13" ht="18" customHeight="1" x14ac:dyDescent="0.25">
      <c r="A57" s="33"/>
      <c r="B57" s="33"/>
      <c r="C57" s="78" t="s">
        <v>130</v>
      </c>
      <c r="D57" s="127"/>
      <c r="E57" s="78" t="s">
        <v>84</v>
      </c>
      <c r="F57" s="96">
        <v>14</v>
      </c>
      <c r="G57" s="197" t="s">
        <v>85</v>
      </c>
      <c r="H57" s="96">
        <f>SUM(D57*F57)</f>
        <v>0</v>
      </c>
      <c r="I57" s="101"/>
      <c r="M57" s="87"/>
    </row>
    <row r="58" spans="1:13" ht="18" customHeight="1" x14ac:dyDescent="0.25">
      <c r="A58" s="33"/>
      <c r="B58" s="33"/>
      <c r="D58" s="197"/>
      <c r="F58" s="102"/>
      <c r="G58" s="197"/>
      <c r="H58" s="103"/>
      <c r="I58" s="197"/>
      <c r="M58" s="104"/>
    </row>
    <row r="59" spans="1:13" ht="18" customHeight="1" x14ac:dyDescent="0.25">
      <c r="A59" s="33"/>
      <c r="B59" s="33"/>
      <c r="C59" s="78" t="s">
        <v>131</v>
      </c>
      <c r="D59" s="127"/>
      <c r="E59" s="78" t="s">
        <v>84</v>
      </c>
      <c r="F59" s="96">
        <v>27.7</v>
      </c>
      <c r="G59" s="197" t="s">
        <v>85</v>
      </c>
      <c r="H59" s="96">
        <f>SUM(D59*F59)</f>
        <v>0</v>
      </c>
      <c r="I59" s="101"/>
      <c r="M59" s="87"/>
    </row>
    <row r="60" spans="1:13" ht="18" customHeight="1" x14ac:dyDescent="0.25">
      <c r="A60" s="33"/>
      <c r="B60" s="33"/>
      <c r="G60" s="197" t="s">
        <v>55</v>
      </c>
      <c r="H60" s="166">
        <f>H55+H57+H59</f>
        <v>0</v>
      </c>
      <c r="I60" s="94"/>
      <c r="J60" s="197" t="s">
        <v>84</v>
      </c>
      <c r="K60" s="127"/>
      <c r="L60" s="93" t="e">
        <f>SUM(H60/K60)</f>
        <v>#DIV/0!</v>
      </c>
      <c r="M60" s="84">
        <f>SUM(H60*K60)</f>
        <v>0</v>
      </c>
    </row>
    <row r="61" spans="1:13" ht="18" customHeight="1" x14ac:dyDescent="0.25">
      <c r="A61" s="33"/>
      <c r="B61" s="33"/>
      <c r="H61" s="105"/>
      <c r="I61" s="105"/>
      <c r="J61" s="105"/>
      <c r="K61" s="188" t="s">
        <v>133</v>
      </c>
      <c r="L61" s="188" t="s">
        <v>134</v>
      </c>
      <c r="M61" s="84">
        <f>SUM(M50+M60)</f>
        <v>0</v>
      </c>
    </row>
    <row r="62" spans="1:13" ht="18" customHeight="1" x14ac:dyDescent="0.2"/>
    <row r="63" spans="1:13" ht="18" customHeight="1" x14ac:dyDescent="0.25">
      <c r="A63" s="32" t="s">
        <v>137</v>
      </c>
      <c r="C63" s="265" t="s">
        <v>138</v>
      </c>
      <c r="D63" s="265"/>
      <c r="E63" s="265"/>
      <c r="F63" s="265"/>
      <c r="K63" s="127"/>
      <c r="L63" s="83" t="s">
        <v>85</v>
      </c>
      <c r="M63" s="84">
        <f>K63</f>
        <v>0</v>
      </c>
    </row>
    <row r="64" spans="1:13" ht="18" customHeight="1" x14ac:dyDescent="0.25">
      <c r="C64" s="262"/>
      <c r="D64" s="262"/>
      <c r="E64" s="262"/>
      <c r="F64" s="262"/>
      <c r="K64" s="127"/>
      <c r="L64" s="83" t="s">
        <v>85</v>
      </c>
      <c r="M64" s="84">
        <f>K64</f>
        <v>0</v>
      </c>
    </row>
    <row r="65" spans="2:16" ht="18" customHeight="1" x14ac:dyDescent="0.2">
      <c r="B65" s="197"/>
      <c r="C65" s="262"/>
      <c r="D65" s="262"/>
      <c r="E65" s="262"/>
      <c r="F65" s="262"/>
    </row>
    <row r="66" spans="2:16" ht="15.75" x14ac:dyDescent="0.25">
      <c r="C66" s="126"/>
      <c r="D66" s="197" t="s">
        <v>84</v>
      </c>
      <c r="F66" s="127"/>
      <c r="G66" s="197" t="s">
        <v>84</v>
      </c>
      <c r="H66" s="127"/>
      <c r="L66" s="83" t="s">
        <v>85</v>
      </c>
      <c r="M66" s="84">
        <f>SUM(C66*F66)*H66</f>
        <v>0</v>
      </c>
      <c r="O66" s="107"/>
    </row>
    <row r="67" spans="2:16" ht="15.75" x14ac:dyDescent="0.25">
      <c r="C67" s="188" t="s">
        <v>86</v>
      </c>
      <c r="F67" s="188" t="s">
        <v>139</v>
      </c>
      <c r="H67" s="188" t="s">
        <v>140</v>
      </c>
      <c r="M67" s="84">
        <f>SUM(M63+M64+M66)</f>
        <v>0</v>
      </c>
      <c r="N67" s="258"/>
      <c r="O67" s="258"/>
      <c r="P67" s="258"/>
    </row>
    <row r="68" spans="2:16" x14ac:dyDescent="0.2">
      <c r="F68" s="188"/>
      <c r="H68" s="188"/>
      <c r="K68" s="188"/>
      <c r="N68" s="258"/>
      <c r="O68" s="258"/>
      <c r="P68" s="258"/>
    </row>
    <row r="69" spans="2:16" ht="15.75" x14ac:dyDescent="0.25">
      <c r="H69" s="33"/>
      <c r="I69" s="33"/>
      <c r="J69" s="33"/>
      <c r="M69" s="106"/>
      <c r="N69" s="111"/>
    </row>
    <row r="70" spans="2:16" ht="18.75" thickBot="1" x14ac:dyDescent="0.3">
      <c r="G70" s="263" t="s">
        <v>141</v>
      </c>
      <c r="H70" s="264"/>
      <c r="I70" s="264"/>
      <c r="J70" s="264"/>
      <c r="K70" s="34"/>
      <c r="M70" s="117">
        <f>SUM(M10+M13+M15+M23+M25+M27+M32+M35+M61+M67)</f>
        <v>0</v>
      </c>
      <c r="N70" s="111"/>
    </row>
    <row r="71" spans="2:16" ht="15.75" thickTop="1" x14ac:dyDescent="0.2">
      <c r="L71" s="112"/>
      <c r="M71" s="110"/>
      <c r="O71" s="113"/>
    </row>
    <row r="72" spans="2:16" x14ac:dyDescent="0.2">
      <c r="F72" s="113"/>
      <c r="J72" s="196"/>
      <c r="L72" s="112"/>
      <c r="M72" s="110"/>
      <c r="O72" s="113"/>
    </row>
    <row r="73" spans="2:16" ht="15.75" x14ac:dyDescent="0.25">
      <c r="F73" s="113"/>
      <c r="J73" s="196"/>
      <c r="K73" s="34"/>
      <c r="L73" s="34"/>
      <c r="M73" s="34"/>
      <c r="O73" s="107"/>
    </row>
    <row r="74" spans="2:16" x14ac:dyDescent="0.2">
      <c r="J74" s="196"/>
      <c r="L74" s="196"/>
      <c r="M74" s="197"/>
      <c r="N74" s="258"/>
      <c r="O74" s="258"/>
      <c r="P74" s="258"/>
    </row>
    <row r="75" spans="2:16" x14ac:dyDescent="0.2">
      <c r="C75" s="196"/>
      <c r="D75" s="114"/>
      <c r="F75" s="107"/>
      <c r="K75" s="196"/>
      <c r="L75" s="196"/>
      <c r="M75" s="114"/>
      <c r="O75" s="112"/>
    </row>
    <row r="76" spans="2:16" x14ac:dyDescent="0.2">
      <c r="C76" s="197"/>
      <c r="D76" s="108"/>
      <c r="E76" s="258"/>
      <c r="F76" s="258"/>
      <c r="G76" s="258"/>
      <c r="L76" s="197"/>
      <c r="M76" s="108"/>
      <c r="N76" s="258"/>
      <c r="O76" s="258"/>
      <c r="P76" s="258"/>
    </row>
    <row r="77" spans="2:16" x14ac:dyDescent="0.2">
      <c r="C77" s="109"/>
      <c r="D77" s="110"/>
      <c r="F77" s="112"/>
      <c r="L77" s="109"/>
      <c r="M77" s="110"/>
      <c r="O77" s="113"/>
    </row>
    <row r="78" spans="2:16" x14ac:dyDescent="0.2">
      <c r="C78" s="197"/>
      <c r="D78" s="108"/>
      <c r="E78" s="258"/>
      <c r="F78" s="258"/>
      <c r="G78" s="258"/>
      <c r="L78" s="197"/>
      <c r="M78" s="108"/>
    </row>
    <row r="79" spans="2:16" x14ac:dyDescent="0.2">
      <c r="C79" s="109"/>
      <c r="D79" s="110"/>
      <c r="F79" s="113"/>
      <c r="L79" s="109"/>
      <c r="M79" s="110"/>
    </row>
    <row r="80" spans="2:16" ht="15.75" x14ac:dyDescent="0.25">
      <c r="L80" s="106"/>
    </row>
    <row r="81" spans="1:13" ht="15.75" x14ac:dyDescent="0.25">
      <c r="M81" s="106"/>
    </row>
    <row r="82" spans="1:13" x14ac:dyDescent="0.2">
      <c r="B82" s="196"/>
    </row>
    <row r="83" spans="1:13" x14ac:dyDescent="0.2">
      <c r="A83" s="196"/>
    </row>
  </sheetData>
  <sheetProtection algorithmName="SHA-512" hashValue="Kl9YsZSLpy2dz9xpHH3MezNeAJfk7pJq5eSDpFqpGW200DLOoEZdtUFBTFmRzg/xRPMix50h2iWqEESj8oZxNw==" saltValue="Hc8hI+Ewmj20UtsDaLTaEg==" spinCount="100000" sheet="1"/>
  <mergeCells count="33">
    <mergeCell ref="C64:F64"/>
    <mergeCell ref="G6:H6"/>
    <mergeCell ref="N76:P76"/>
    <mergeCell ref="C6:D6"/>
    <mergeCell ref="G7:H7"/>
    <mergeCell ref="E78:G78"/>
    <mergeCell ref="B8:D8"/>
    <mergeCell ref="N68:P68"/>
    <mergeCell ref="N74:P74"/>
    <mergeCell ref="E76:G76"/>
    <mergeCell ref="N67:P67"/>
    <mergeCell ref="C63:F63"/>
    <mergeCell ref="C65:F65"/>
    <mergeCell ref="G70:J70"/>
    <mergeCell ref="H38:J38"/>
    <mergeCell ref="K38:M38"/>
    <mergeCell ref="C40:F40"/>
    <mergeCell ref="K40:M40"/>
    <mergeCell ref="C38:F38"/>
    <mergeCell ref="C39:F39"/>
    <mergeCell ref="H40:J40"/>
    <mergeCell ref="A1:B1"/>
    <mergeCell ref="D1:F1"/>
    <mergeCell ref="H1:K1"/>
    <mergeCell ref="C3:D3"/>
    <mergeCell ref="G3:H3"/>
    <mergeCell ref="J3:K3"/>
    <mergeCell ref="C4:D4"/>
    <mergeCell ref="G4:K4"/>
    <mergeCell ref="C5:D5"/>
    <mergeCell ref="C7:D7"/>
    <mergeCell ref="J6:K6"/>
    <mergeCell ref="J7:K7"/>
  </mergeCells>
  <printOptions horizontalCentered="1" verticalCentered="1"/>
  <pageMargins left="0.2" right="0.2" top="0.25" bottom="0.25" header="0" footer="0"/>
  <pageSetup scale="5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3"/>
  <sheetViews>
    <sheetView topLeftCell="A39" zoomScale="90" zoomScaleNormal="90" zoomScaleSheetLayoutView="90" workbookViewId="0">
      <selection activeCell="G61" sqref="G61"/>
    </sheetView>
  </sheetViews>
  <sheetFormatPr defaultColWidth="9.140625" defaultRowHeight="15" x14ac:dyDescent="0.2"/>
  <cols>
    <col min="1" max="1" width="25.28515625" style="78" customWidth="1"/>
    <col min="2" max="2" width="7.42578125" style="78" customWidth="1"/>
    <col min="3" max="3" width="44.140625" style="78" customWidth="1"/>
    <col min="4" max="4" width="12.42578125" style="78" customWidth="1"/>
    <col min="5" max="5" width="1.7109375" style="78" customWidth="1"/>
    <col min="6" max="6" width="16.7109375" style="78" customWidth="1"/>
    <col min="7" max="7" width="10.85546875" style="78" customWidth="1"/>
    <col min="8" max="8" width="11.7109375" style="78" customWidth="1"/>
    <col min="9" max="9" width="2.7109375" style="78" customWidth="1"/>
    <col min="10" max="10" width="9.7109375" style="78" customWidth="1"/>
    <col min="11" max="11" width="13.85546875" style="78" customWidth="1"/>
    <col min="12" max="12" width="15.7109375" style="78" customWidth="1"/>
    <col min="13" max="13" width="16.7109375" style="78" customWidth="1"/>
    <col min="14" max="14" width="14.42578125" style="78" customWidth="1"/>
    <col min="15" max="15" width="9.140625" style="78"/>
    <col min="16" max="16" width="9.28515625" style="78" customWidth="1"/>
    <col min="17" max="16384" width="9.140625" style="78"/>
  </cols>
  <sheetData>
    <row r="1" spans="1:13" ht="21" customHeight="1" thickBot="1" x14ac:dyDescent="0.35">
      <c r="A1" s="268" t="s">
        <v>142</v>
      </c>
      <c r="B1" s="269"/>
      <c r="C1" s="118" t="s">
        <v>37</v>
      </c>
      <c r="D1" s="270"/>
      <c r="E1" s="270"/>
      <c r="F1" s="270"/>
      <c r="G1" s="32" t="s">
        <v>76</v>
      </c>
      <c r="H1" s="270"/>
      <c r="I1" s="270"/>
      <c r="J1" s="270"/>
      <c r="K1" s="270"/>
    </row>
    <row r="2" spans="1:13" ht="18" customHeight="1" x14ac:dyDescent="0.25">
      <c r="A2" s="33"/>
      <c r="B2" s="33"/>
      <c r="C2" s="91"/>
      <c r="M2" s="115" t="s">
        <v>77</v>
      </c>
    </row>
    <row r="3" spans="1:13" ht="18" customHeight="1" x14ac:dyDescent="0.25">
      <c r="A3" s="32" t="s">
        <v>78</v>
      </c>
      <c r="C3" s="259"/>
      <c r="D3" s="259"/>
      <c r="F3" s="79" t="s">
        <v>79</v>
      </c>
      <c r="G3" s="275"/>
      <c r="H3" s="276"/>
      <c r="I3" s="80" t="s">
        <v>46</v>
      </c>
      <c r="J3" s="275"/>
      <c r="K3" s="275"/>
      <c r="L3" s="197"/>
      <c r="M3" s="197"/>
    </row>
    <row r="4" spans="1:13" ht="18" customHeight="1" x14ac:dyDescent="0.25">
      <c r="A4" s="33"/>
      <c r="C4" s="260"/>
      <c r="D4" s="260"/>
      <c r="F4" s="33" t="s">
        <v>80</v>
      </c>
      <c r="G4" s="272"/>
      <c r="H4" s="273"/>
      <c r="I4" s="274"/>
      <c r="J4" s="274"/>
      <c r="K4" s="274"/>
      <c r="L4" s="197"/>
      <c r="M4" s="197"/>
    </row>
    <row r="5" spans="1:13" ht="18" customHeight="1" x14ac:dyDescent="0.25">
      <c r="A5" s="33"/>
      <c r="C5" s="260"/>
      <c r="D5" s="260"/>
    </row>
    <row r="6" spans="1:13" ht="18" customHeight="1" x14ac:dyDescent="0.25">
      <c r="A6" s="33"/>
      <c r="C6" s="260"/>
      <c r="D6" s="260"/>
      <c r="F6" s="79" t="s">
        <v>81</v>
      </c>
      <c r="G6" s="261"/>
      <c r="H6" s="261"/>
      <c r="I6" s="165"/>
      <c r="J6" s="266"/>
      <c r="K6" s="266"/>
      <c r="M6" s="196"/>
    </row>
    <row r="7" spans="1:13" ht="18" customHeight="1" x14ac:dyDescent="0.25">
      <c r="A7" s="33"/>
      <c r="C7" s="260"/>
      <c r="D7" s="260"/>
      <c r="G7" s="266"/>
      <c r="H7" s="266"/>
      <c r="I7" s="196"/>
      <c r="J7" s="266"/>
      <c r="K7" s="266"/>
    </row>
    <row r="8" spans="1:13" ht="15" customHeight="1" x14ac:dyDescent="0.25">
      <c r="A8" s="33"/>
      <c r="B8" s="271"/>
      <c r="C8" s="271"/>
      <c r="D8" s="271"/>
      <c r="G8" s="196"/>
      <c r="I8" s="196"/>
    </row>
    <row r="9" spans="1:13" ht="18" customHeight="1" x14ac:dyDescent="0.25">
      <c r="A9" s="33"/>
      <c r="B9" s="33"/>
      <c r="C9" s="197"/>
      <c r="D9" s="197"/>
    </row>
    <row r="10" spans="1:13" ht="18" customHeight="1" x14ac:dyDescent="0.25">
      <c r="A10" s="32" t="s">
        <v>82</v>
      </c>
      <c r="B10" s="33"/>
      <c r="C10" s="126"/>
      <c r="D10" s="196" t="s">
        <v>83</v>
      </c>
      <c r="E10" s="78" t="s">
        <v>84</v>
      </c>
      <c r="F10" s="127"/>
      <c r="G10" s="197"/>
      <c r="H10" s="81"/>
      <c r="I10" s="81"/>
      <c r="J10" s="33"/>
      <c r="K10" s="85"/>
      <c r="L10" s="83" t="s">
        <v>85</v>
      </c>
      <c r="M10" s="84">
        <f>SUM(C10*F10)</f>
        <v>0</v>
      </c>
    </row>
    <row r="11" spans="1:13" ht="15" customHeight="1" x14ac:dyDescent="0.25">
      <c r="A11" s="33"/>
      <c r="B11" s="33"/>
      <c r="C11" s="188" t="s">
        <v>86</v>
      </c>
      <c r="D11" s="85"/>
      <c r="F11" s="188" t="s">
        <v>87</v>
      </c>
      <c r="H11" s="197"/>
      <c r="I11" s="197"/>
      <c r="J11" s="33"/>
      <c r="K11" s="188"/>
      <c r="M11" s="86"/>
    </row>
    <row r="12" spans="1:13" ht="18" customHeight="1" x14ac:dyDescent="0.25">
      <c r="A12" s="33"/>
      <c r="B12" s="33"/>
      <c r="J12" s="197"/>
      <c r="M12" s="87"/>
    </row>
    <row r="13" spans="1:13" ht="18" customHeight="1" x14ac:dyDescent="0.25">
      <c r="A13" s="32" t="s">
        <v>88</v>
      </c>
      <c r="B13" s="33"/>
      <c r="C13" s="128"/>
      <c r="D13" s="78" t="s">
        <v>89</v>
      </c>
      <c r="E13" s="78" t="s">
        <v>84</v>
      </c>
      <c r="F13" s="127"/>
      <c r="G13" s="196" t="s">
        <v>90</v>
      </c>
      <c r="H13" s="197" t="s">
        <v>84</v>
      </c>
      <c r="I13" s="197"/>
      <c r="J13" s="127"/>
      <c r="K13" s="196" t="s">
        <v>91</v>
      </c>
      <c r="L13" s="83" t="s">
        <v>85</v>
      </c>
      <c r="M13" s="84">
        <f>SUM((C13*F13)*J13)</f>
        <v>0</v>
      </c>
    </row>
    <row r="14" spans="1:13" ht="18" customHeight="1" x14ac:dyDescent="0.25">
      <c r="A14" s="32"/>
      <c r="B14" s="33"/>
      <c r="C14" s="168"/>
      <c r="F14" s="197"/>
      <c r="G14" s="196"/>
      <c r="H14" s="197"/>
      <c r="I14" s="197"/>
      <c r="J14" s="197"/>
      <c r="K14" s="196"/>
      <c r="L14" s="83"/>
      <c r="M14" s="86"/>
    </row>
    <row r="15" spans="1:13" ht="18" customHeight="1" x14ac:dyDescent="0.25">
      <c r="A15" s="32" t="s">
        <v>92</v>
      </c>
      <c r="B15" s="33"/>
      <c r="C15" s="128"/>
      <c r="E15" s="78" t="s">
        <v>84</v>
      </c>
      <c r="F15" s="128"/>
      <c r="G15" s="196"/>
      <c r="H15" s="197" t="s">
        <v>84</v>
      </c>
      <c r="I15" s="197"/>
      <c r="J15" s="167"/>
      <c r="K15" s="196"/>
      <c r="L15" s="83" t="s">
        <v>85</v>
      </c>
      <c r="M15" s="84">
        <f>SUM((C15*F15)*J15)</f>
        <v>0</v>
      </c>
    </row>
    <row r="16" spans="1:13" ht="18" customHeight="1" x14ac:dyDescent="0.25">
      <c r="A16" s="32"/>
      <c r="B16" s="33"/>
      <c r="C16" s="189" t="s">
        <v>93</v>
      </c>
      <c r="F16" s="190" t="s">
        <v>94</v>
      </c>
      <c r="G16" s="196"/>
      <c r="H16" s="197"/>
      <c r="I16" s="197"/>
      <c r="J16" s="190" t="s">
        <v>87</v>
      </c>
      <c r="K16" s="196"/>
      <c r="L16" s="83"/>
      <c r="M16" s="86"/>
    </row>
    <row r="17" spans="1:13" ht="18" customHeight="1" x14ac:dyDescent="0.25">
      <c r="A17" s="33"/>
      <c r="M17" s="86"/>
    </row>
    <row r="18" spans="1:13" ht="18" customHeight="1" x14ac:dyDescent="0.25">
      <c r="A18" s="32" t="s">
        <v>95</v>
      </c>
      <c r="B18" s="129"/>
      <c r="C18" s="78" t="s">
        <v>96</v>
      </c>
    </row>
    <row r="19" spans="1:13" ht="18" customHeight="1" x14ac:dyDescent="0.25">
      <c r="A19" s="32" t="s">
        <v>97</v>
      </c>
      <c r="B19" s="129"/>
      <c r="C19" s="78" t="s">
        <v>99</v>
      </c>
      <c r="D19" s="132"/>
      <c r="F19" s="197"/>
      <c r="H19" s="197"/>
      <c r="I19" s="197"/>
      <c r="J19" s="197"/>
      <c r="L19" s="83" t="s">
        <v>85</v>
      </c>
      <c r="M19" s="84">
        <f>SUM(D19)</f>
        <v>0</v>
      </c>
    </row>
    <row r="20" spans="1:13" ht="30" customHeight="1" x14ac:dyDescent="0.25">
      <c r="A20" s="186" t="s">
        <v>100</v>
      </c>
      <c r="B20" s="130"/>
      <c r="C20" s="185" t="s">
        <v>101</v>
      </c>
      <c r="D20" s="187">
        <v>0.7</v>
      </c>
      <c r="E20" s="78" t="s">
        <v>84</v>
      </c>
      <c r="F20" s="127"/>
      <c r="G20" s="191" t="s">
        <v>102</v>
      </c>
      <c r="H20" s="197"/>
      <c r="I20" s="197"/>
      <c r="J20" s="197"/>
      <c r="L20" s="83" t="s">
        <v>85</v>
      </c>
      <c r="M20" s="84">
        <f>SUM(D20*F20)</f>
        <v>0</v>
      </c>
    </row>
    <row r="21" spans="1:13" ht="18" customHeight="1" x14ac:dyDescent="0.25">
      <c r="A21" s="119"/>
      <c r="B21" s="131"/>
      <c r="C21" s="78" t="s">
        <v>103</v>
      </c>
      <c r="D21" s="133"/>
      <c r="E21" s="78" t="s">
        <v>84</v>
      </c>
      <c r="F21" s="127"/>
      <c r="G21" s="197" t="s">
        <v>104</v>
      </c>
      <c r="H21" s="135"/>
      <c r="I21" s="88"/>
      <c r="J21" s="89"/>
      <c r="K21" s="82">
        <f>SUM(D21*F21*H21)</f>
        <v>0</v>
      </c>
      <c r="L21" s="83" t="s">
        <v>85</v>
      </c>
      <c r="M21" s="84">
        <f>(D21*F21)+K21</f>
        <v>0</v>
      </c>
    </row>
    <row r="22" spans="1:13" ht="18" customHeight="1" x14ac:dyDescent="0.25">
      <c r="A22" s="119"/>
      <c r="B22" s="131"/>
      <c r="C22" s="78" t="s">
        <v>105</v>
      </c>
      <c r="D22" s="133"/>
      <c r="F22" s="134"/>
      <c r="G22" s="197"/>
      <c r="H22" s="172"/>
      <c r="I22" s="88"/>
      <c r="J22" s="89"/>
      <c r="K22" s="173"/>
      <c r="L22" s="83" t="s">
        <v>85</v>
      </c>
      <c r="M22" s="84">
        <f>SUM(D22*F22)</f>
        <v>0</v>
      </c>
    </row>
    <row r="23" spans="1:13" ht="18" customHeight="1" x14ac:dyDescent="0.25">
      <c r="A23" s="33"/>
      <c r="B23" s="34"/>
      <c r="D23" s="192" t="s">
        <v>106</v>
      </c>
      <c r="F23" s="188" t="s">
        <v>107</v>
      </c>
      <c r="H23" s="188"/>
      <c r="I23" s="197"/>
      <c r="J23" s="91"/>
      <c r="K23" s="188"/>
      <c r="M23" s="84">
        <f>SUM(M19:M22)</f>
        <v>0</v>
      </c>
    </row>
    <row r="24" spans="1:13" ht="18" customHeight="1" x14ac:dyDescent="0.25">
      <c r="A24" s="33"/>
      <c r="B24" s="34"/>
      <c r="D24" s="192"/>
      <c r="F24" s="188"/>
      <c r="H24" s="188"/>
      <c r="I24" s="197"/>
      <c r="J24" s="91"/>
      <c r="K24" s="188"/>
      <c r="M24" s="86"/>
    </row>
    <row r="25" spans="1:13" ht="18" customHeight="1" x14ac:dyDescent="0.25">
      <c r="A25" s="32" t="s">
        <v>108</v>
      </c>
      <c r="B25" s="34"/>
      <c r="C25" s="126"/>
      <c r="D25" s="78" t="s">
        <v>83</v>
      </c>
      <c r="F25" s="188"/>
      <c r="H25" s="188"/>
      <c r="I25" s="197"/>
      <c r="J25" s="91"/>
      <c r="K25" s="188"/>
      <c r="L25" s="83" t="s">
        <v>85</v>
      </c>
      <c r="M25" s="84">
        <f>SUM(C25)</f>
        <v>0</v>
      </c>
    </row>
    <row r="26" spans="1:13" ht="18" customHeight="1" x14ac:dyDescent="0.25">
      <c r="B26" s="33"/>
      <c r="C26" s="169"/>
      <c r="F26" s="197"/>
      <c r="H26" s="197"/>
      <c r="I26" s="197"/>
      <c r="J26" s="197"/>
      <c r="K26" s="196"/>
      <c r="L26" s="83"/>
      <c r="M26" s="86"/>
    </row>
    <row r="27" spans="1:13" ht="18" customHeight="1" x14ac:dyDescent="0.25">
      <c r="A27" s="32" t="s">
        <v>109</v>
      </c>
      <c r="C27" s="126"/>
      <c r="D27" s="78" t="s">
        <v>83</v>
      </c>
      <c r="F27" s="127"/>
      <c r="G27" s="196" t="s">
        <v>110</v>
      </c>
      <c r="H27" s="197" t="s">
        <v>84</v>
      </c>
      <c r="I27" s="197"/>
      <c r="J27" s="127"/>
      <c r="K27" s="196" t="s">
        <v>111</v>
      </c>
      <c r="L27" s="83" t="s">
        <v>85</v>
      </c>
      <c r="M27" s="84">
        <f>SUM((C27*F27)*J27)</f>
        <v>0</v>
      </c>
    </row>
    <row r="28" spans="1:13" ht="18" customHeight="1" x14ac:dyDescent="0.25">
      <c r="A28" s="32"/>
      <c r="C28" s="169"/>
      <c r="F28" s="197"/>
      <c r="G28" s="196"/>
      <c r="H28" s="197"/>
      <c r="I28" s="197"/>
      <c r="J28" s="197"/>
      <c r="K28" s="196"/>
      <c r="L28" s="83"/>
      <c r="M28" s="86"/>
    </row>
    <row r="29" spans="1:13" ht="18" customHeight="1" x14ac:dyDescent="0.25">
      <c r="A29" s="33"/>
      <c r="B29" s="33"/>
      <c r="M29" s="85"/>
    </row>
    <row r="30" spans="1:13" ht="18" customHeight="1" x14ac:dyDescent="0.25">
      <c r="A30" s="32" t="s">
        <v>112</v>
      </c>
      <c r="B30" s="33"/>
      <c r="C30" s="136"/>
      <c r="D30" s="78" t="s">
        <v>113</v>
      </c>
      <c r="E30" s="78" t="s">
        <v>84</v>
      </c>
      <c r="F30" s="132"/>
      <c r="G30" s="197" t="s">
        <v>84</v>
      </c>
      <c r="H30" s="127"/>
      <c r="I30" s="197"/>
      <c r="J30" s="83"/>
      <c r="K30" s="94"/>
    </row>
    <row r="31" spans="1:13" ht="18" customHeight="1" x14ac:dyDescent="0.25">
      <c r="A31" s="32" t="s">
        <v>114</v>
      </c>
      <c r="B31" s="33"/>
      <c r="F31" s="188" t="s">
        <v>115</v>
      </c>
      <c r="H31" s="188" t="s">
        <v>116</v>
      </c>
      <c r="I31" s="197"/>
      <c r="M31" s="86"/>
    </row>
    <row r="32" spans="1:13" ht="18" customHeight="1" x14ac:dyDescent="0.25">
      <c r="A32" s="33"/>
      <c r="B32" s="33"/>
      <c r="C32" s="92">
        <f>SUM((C30*F30)*H30)</f>
        <v>0</v>
      </c>
      <c r="D32" s="78" t="s">
        <v>117</v>
      </c>
      <c r="E32" s="78" t="s">
        <v>84</v>
      </c>
      <c r="F32" s="137"/>
      <c r="J32" s="91"/>
      <c r="K32" s="162">
        <f>SUM(C32*F32)</f>
        <v>0</v>
      </c>
      <c r="L32" s="83" t="s">
        <v>85</v>
      </c>
      <c r="M32" s="84">
        <f>SUM(C32+K32)</f>
        <v>0</v>
      </c>
    </row>
    <row r="33" spans="1:13" ht="18" customHeight="1" x14ac:dyDescent="0.25">
      <c r="A33" s="33"/>
      <c r="B33" s="33"/>
      <c r="F33" s="188" t="s">
        <v>118</v>
      </c>
      <c r="J33" s="91"/>
      <c r="K33" s="163" t="s">
        <v>119</v>
      </c>
    </row>
    <row r="34" spans="1:13" ht="18" customHeight="1" x14ac:dyDescent="0.25">
      <c r="A34" s="33"/>
      <c r="B34" s="33"/>
    </row>
    <row r="35" spans="1:13" ht="18" customHeight="1" x14ac:dyDescent="0.25">
      <c r="A35" s="32" t="s">
        <v>120</v>
      </c>
      <c r="B35" s="33"/>
      <c r="C35" s="126"/>
      <c r="D35" s="120" t="s">
        <v>89</v>
      </c>
      <c r="E35" s="78" t="s">
        <v>84</v>
      </c>
      <c r="F35" s="127"/>
      <c r="G35" s="196" t="s">
        <v>90</v>
      </c>
      <c r="H35" s="127"/>
      <c r="I35" s="197"/>
      <c r="J35" s="196" t="s">
        <v>91</v>
      </c>
      <c r="K35" s="196"/>
      <c r="L35" s="83" t="s">
        <v>85</v>
      </c>
      <c r="M35" s="84">
        <f>SUM((C35*F35)*H35)</f>
        <v>0</v>
      </c>
    </row>
    <row r="36" spans="1:13" ht="18" customHeight="1" x14ac:dyDescent="0.25">
      <c r="A36" s="32"/>
      <c r="B36" s="33"/>
      <c r="C36" s="169"/>
      <c r="D36" s="170"/>
      <c r="F36" s="197"/>
      <c r="G36" s="196"/>
      <c r="H36" s="197"/>
      <c r="I36" s="197"/>
      <c r="J36" s="196"/>
      <c r="K36" s="196"/>
      <c r="L36" s="83"/>
      <c r="M36" s="86"/>
    </row>
    <row r="37" spans="1:13" ht="18" customHeight="1" x14ac:dyDescent="0.25">
      <c r="A37" s="33"/>
      <c r="B37" s="33"/>
    </row>
    <row r="38" spans="1:13" ht="18" customHeight="1" x14ac:dyDescent="0.25">
      <c r="A38" s="32" t="s">
        <v>121</v>
      </c>
      <c r="B38" s="33"/>
      <c r="C38" s="265"/>
      <c r="D38" s="265"/>
      <c r="E38" s="265"/>
      <c r="F38" s="265"/>
      <c r="G38" s="197"/>
      <c r="H38" s="267" t="s">
        <v>122</v>
      </c>
      <c r="I38" s="214"/>
      <c r="J38" s="214"/>
      <c r="K38" s="265" t="s">
        <v>123</v>
      </c>
      <c r="L38" s="265"/>
      <c r="M38" s="265"/>
    </row>
    <row r="39" spans="1:13" ht="18" customHeight="1" x14ac:dyDescent="0.2">
      <c r="C39" s="262"/>
      <c r="D39" s="262"/>
      <c r="E39" s="262"/>
      <c r="F39" s="262"/>
      <c r="G39" s="197"/>
    </row>
    <row r="40" spans="1:13" ht="18" customHeight="1" x14ac:dyDescent="0.25">
      <c r="C40" s="262"/>
      <c r="D40" s="262"/>
      <c r="E40" s="262"/>
      <c r="F40" s="262"/>
      <c r="G40" s="197"/>
      <c r="H40" s="267" t="s">
        <v>124</v>
      </c>
      <c r="I40" s="214"/>
      <c r="J40" s="214"/>
      <c r="K40" s="265" t="s">
        <v>123</v>
      </c>
      <c r="L40" s="265"/>
      <c r="M40" s="265"/>
    </row>
    <row r="41" spans="1:13" ht="18" customHeight="1" x14ac:dyDescent="0.25">
      <c r="M41" s="86"/>
    </row>
    <row r="42" spans="1:13" ht="18" customHeight="1" x14ac:dyDescent="0.25">
      <c r="C42" s="95"/>
      <c r="D42" s="197"/>
      <c r="E42" s="197"/>
      <c r="F42" s="197"/>
      <c r="M42" s="86"/>
    </row>
    <row r="43" spans="1:13" ht="18" customHeight="1" x14ac:dyDescent="0.25">
      <c r="A43" s="32" t="s">
        <v>125</v>
      </c>
      <c r="B43" s="33"/>
      <c r="C43" s="33" t="s">
        <v>126</v>
      </c>
      <c r="M43" s="86"/>
    </row>
    <row r="44" spans="1:13" ht="18" customHeight="1" x14ac:dyDescent="0.25">
      <c r="A44" s="33"/>
      <c r="B44" s="33"/>
      <c r="D44" s="197" t="s">
        <v>127</v>
      </c>
      <c r="E44" s="197"/>
      <c r="F44" s="197" t="s">
        <v>128</v>
      </c>
      <c r="G44" s="197"/>
      <c r="H44" s="197" t="s">
        <v>55</v>
      </c>
      <c r="I44" s="197"/>
      <c r="M44" s="86"/>
    </row>
    <row r="45" spans="1:13" ht="18" customHeight="1" x14ac:dyDescent="0.25">
      <c r="A45" s="33"/>
      <c r="B45" s="33"/>
      <c r="C45" s="78" t="s">
        <v>129</v>
      </c>
      <c r="D45" s="127"/>
      <c r="E45" s="78" t="s">
        <v>84</v>
      </c>
      <c r="F45" s="96">
        <v>10.6</v>
      </c>
      <c r="G45" s="197" t="s">
        <v>85</v>
      </c>
      <c r="H45" s="97">
        <f>SUM(D45*F45)</f>
        <v>0</v>
      </c>
      <c r="I45" s="90"/>
      <c r="M45" s="86"/>
    </row>
    <row r="46" spans="1:13" ht="18" customHeight="1" x14ac:dyDescent="0.25">
      <c r="A46" s="33"/>
      <c r="B46" s="33"/>
      <c r="D46" s="197"/>
      <c r="F46" s="98"/>
      <c r="G46" s="197"/>
      <c r="H46" s="197"/>
      <c r="I46" s="197"/>
      <c r="M46" s="86"/>
    </row>
    <row r="47" spans="1:13" ht="18" customHeight="1" x14ac:dyDescent="0.25">
      <c r="A47" s="33"/>
      <c r="B47" s="33"/>
      <c r="C47" s="78" t="s">
        <v>130</v>
      </c>
      <c r="D47" s="127"/>
      <c r="F47" s="96">
        <v>14</v>
      </c>
      <c r="G47" s="197" t="s">
        <v>85</v>
      </c>
      <c r="H47" s="97">
        <f>SUM(D47*F47)</f>
        <v>0</v>
      </c>
      <c r="I47" s="90"/>
      <c r="M47" s="86"/>
    </row>
    <row r="48" spans="1:13" ht="18" customHeight="1" x14ac:dyDescent="0.25">
      <c r="A48" s="33"/>
      <c r="B48" s="33"/>
      <c r="F48" s="98"/>
      <c r="G48" s="197"/>
      <c r="H48" s="197"/>
      <c r="I48" s="197"/>
      <c r="M48" s="86"/>
    </row>
    <row r="49" spans="1:13" ht="18" customHeight="1" x14ac:dyDescent="0.25">
      <c r="A49" s="33"/>
      <c r="B49" s="33"/>
      <c r="C49" s="78" t="s">
        <v>131</v>
      </c>
      <c r="D49" s="127"/>
      <c r="E49" s="78" t="s">
        <v>84</v>
      </c>
      <c r="F49" s="96">
        <v>24.4</v>
      </c>
      <c r="G49" s="197" t="s">
        <v>85</v>
      </c>
      <c r="H49" s="97">
        <f>SUM(D49*F49)</f>
        <v>0</v>
      </c>
      <c r="I49" s="90"/>
      <c r="M49" s="85"/>
    </row>
    <row r="50" spans="1:13" ht="18" customHeight="1" x14ac:dyDescent="0.25">
      <c r="A50" s="33"/>
      <c r="B50" s="33"/>
      <c r="D50" s="78" t="s">
        <v>132</v>
      </c>
      <c r="G50" s="197" t="s">
        <v>55</v>
      </c>
      <c r="H50" s="166">
        <f>H45+H47+H49</f>
        <v>0</v>
      </c>
      <c r="I50" s="94"/>
      <c r="J50" s="197" t="s">
        <v>84</v>
      </c>
      <c r="K50" s="127"/>
      <c r="L50" s="93" t="e">
        <f>SUM(H50/K50)</f>
        <v>#DIV/0!</v>
      </c>
      <c r="M50" s="84">
        <f>SUM(H50*K50)</f>
        <v>0</v>
      </c>
    </row>
    <row r="51" spans="1:13" ht="18" customHeight="1" x14ac:dyDescent="0.25">
      <c r="A51" s="33"/>
      <c r="B51" s="33"/>
      <c r="G51" s="197"/>
      <c r="K51" s="188" t="s">
        <v>133</v>
      </c>
      <c r="L51" s="188" t="s">
        <v>134</v>
      </c>
      <c r="M51" s="99"/>
    </row>
    <row r="52" spans="1:13" ht="18" customHeight="1" x14ac:dyDescent="0.25">
      <c r="A52" s="33"/>
      <c r="B52" s="33"/>
      <c r="C52" s="33" t="s">
        <v>135</v>
      </c>
      <c r="G52" s="197"/>
      <c r="M52" s="87"/>
    </row>
    <row r="53" spans="1:13" ht="18" customHeight="1" x14ac:dyDescent="0.25">
      <c r="A53" s="33"/>
      <c r="B53" s="33"/>
      <c r="G53" s="197"/>
      <c r="H53" s="197"/>
      <c r="I53" s="197"/>
      <c r="M53" s="87"/>
    </row>
    <row r="54" spans="1:13" ht="18" customHeight="1" x14ac:dyDescent="0.25">
      <c r="A54" s="33"/>
      <c r="B54" s="33"/>
      <c r="D54" s="197" t="s">
        <v>136</v>
      </c>
      <c r="E54" s="197"/>
      <c r="F54" s="197" t="s">
        <v>128</v>
      </c>
      <c r="G54" s="197"/>
      <c r="H54" s="197" t="s">
        <v>55</v>
      </c>
      <c r="I54" s="197"/>
      <c r="M54" s="87"/>
    </row>
    <row r="55" spans="1:13" ht="18" customHeight="1" x14ac:dyDescent="0.25">
      <c r="A55" s="33"/>
      <c r="B55" s="33"/>
      <c r="C55" s="78" t="s">
        <v>129</v>
      </c>
      <c r="D55" s="127"/>
      <c r="E55" s="78" t="s">
        <v>84</v>
      </c>
      <c r="F55" s="100">
        <v>10.6</v>
      </c>
      <c r="G55" s="197" t="s">
        <v>85</v>
      </c>
      <c r="H55" s="96">
        <f>SUM(D55*F55)</f>
        <v>0</v>
      </c>
      <c r="I55" s="101"/>
      <c r="M55" s="87"/>
    </row>
    <row r="56" spans="1:13" ht="18" customHeight="1" x14ac:dyDescent="0.25">
      <c r="A56" s="33"/>
      <c r="B56" s="33"/>
      <c r="D56" s="197"/>
      <c r="F56" s="102"/>
      <c r="G56" s="197"/>
      <c r="H56" s="103"/>
      <c r="I56" s="197"/>
      <c r="M56" s="87"/>
    </row>
    <row r="57" spans="1:13" ht="18" customHeight="1" x14ac:dyDescent="0.25">
      <c r="A57" s="33"/>
      <c r="B57" s="33"/>
      <c r="C57" s="78" t="s">
        <v>130</v>
      </c>
      <c r="D57" s="127"/>
      <c r="E57" s="78" t="s">
        <v>84</v>
      </c>
      <c r="F57" s="96">
        <v>14</v>
      </c>
      <c r="G57" s="197" t="s">
        <v>85</v>
      </c>
      <c r="H57" s="96">
        <f>SUM(D57*F57)</f>
        <v>0</v>
      </c>
      <c r="I57" s="101"/>
      <c r="M57" s="87"/>
    </row>
    <row r="58" spans="1:13" ht="18" customHeight="1" x14ac:dyDescent="0.25">
      <c r="A58" s="33"/>
      <c r="B58" s="33"/>
      <c r="D58" s="197"/>
      <c r="F58" s="102"/>
      <c r="G58" s="197"/>
      <c r="H58" s="103"/>
      <c r="I58" s="197"/>
      <c r="M58" s="104"/>
    </row>
    <row r="59" spans="1:13" ht="18" customHeight="1" x14ac:dyDescent="0.25">
      <c r="A59" s="33"/>
      <c r="B59" s="33"/>
      <c r="C59" s="78" t="s">
        <v>131</v>
      </c>
      <c r="D59" s="127"/>
      <c r="E59" s="78" t="s">
        <v>84</v>
      </c>
      <c r="F59" s="96">
        <v>27.7</v>
      </c>
      <c r="G59" s="197" t="s">
        <v>85</v>
      </c>
      <c r="H59" s="96">
        <f>SUM(D59*F59)</f>
        <v>0</v>
      </c>
      <c r="I59" s="101"/>
      <c r="M59" s="87"/>
    </row>
    <row r="60" spans="1:13" ht="18" customHeight="1" x14ac:dyDescent="0.25">
      <c r="A60" s="33"/>
      <c r="B60" s="33"/>
      <c r="G60" s="197" t="s">
        <v>55</v>
      </c>
      <c r="H60" s="166">
        <f>H55+H57+H59</f>
        <v>0</v>
      </c>
      <c r="I60" s="94"/>
      <c r="J60" s="197" t="s">
        <v>84</v>
      </c>
      <c r="K60" s="127"/>
      <c r="L60" s="93" t="e">
        <f>SUM(H60/K60)</f>
        <v>#DIV/0!</v>
      </c>
      <c r="M60" s="84">
        <f>SUM(H60*K60)</f>
        <v>0</v>
      </c>
    </row>
    <row r="61" spans="1:13" ht="18" customHeight="1" x14ac:dyDescent="0.25">
      <c r="A61" s="33"/>
      <c r="B61" s="33"/>
      <c r="H61" s="105"/>
      <c r="I61" s="105"/>
      <c r="J61" s="105"/>
      <c r="K61" s="188" t="s">
        <v>133</v>
      </c>
      <c r="L61" s="188" t="s">
        <v>134</v>
      </c>
      <c r="M61" s="84">
        <f>SUM(M50+M60)</f>
        <v>0</v>
      </c>
    </row>
    <row r="62" spans="1:13" ht="18" customHeight="1" x14ac:dyDescent="0.2"/>
    <row r="63" spans="1:13" ht="18" customHeight="1" x14ac:dyDescent="0.25">
      <c r="A63" s="32" t="s">
        <v>137</v>
      </c>
      <c r="C63" s="265" t="s">
        <v>138</v>
      </c>
      <c r="D63" s="265"/>
      <c r="E63" s="265"/>
      <c r="F63" s="265"/>
      <c r="K63" s="127"/>
      <c r="L63" s="83" t="s">
        <v>85</v>
      </c>
      <c r="M63" s="84">
        <f>K63</f>
        <v>0</v>
      </c>
    </row>
    <row r="64" spans="1:13" ht="18" customHeight="1" x14ac:dyDescent="0.25">
      <c r="C64" s="262"/>
      <c r="D64" s="262"/>
      <c r="E64" s="262"/>
      <c r="F64" s="262"/>
      <c r="K64" s="127"/>
      <c r="L64" s="83" t="s">
        <v>85</v>
      </c>
      <c r="M64" s="84">
        <f>K64</f>
        <v>0</v>
      </c>
    </row>
    <row r="65" spans="2:16" x14ac:dyDescent="0.2">
      <c r="B65" s="197"/>
      <c r="C65" s="262"/>
      <c r="D65" s="262"/>
      <c r="E65" s="262"/>
      <c r="F65" s="262"/>
      <c r="O65" s="107"/>
    </row>
    <row r="66" spans="2:16" ht="15.75" x14ac:dyDescent="0.25">
      <c r="C66" s="126"/>
      <c r="D66" s="197" t="s">
        <v>84</v>
      </c>
      <c r="F66" s="127"/>
      <c r="G66" s="197" t="s">
        <v>84</v>
      </c>
      <c r="H66" s="127"/>
      <c r="L66" s="83" t="s">
        <v>85</v>
      </c>
      <c r="M66" s="84">
        <f>SUM(C66*F66)*H66</f>
        <v>0</v>
      </c>
      <c r="N66" s="258"/>
      <c r="O66" s="258"/>
      <c r="P66" s="258"/>
    </row>
    <row r="67" spans="2:16" ht="15.75" x14ac:dyDescent="0.25">
      <c r="C67" s="188" t="s">
        <v>86</v>
      </c>
      <c r="F67" s="188" t="s">
        <v>139</v>
      </c>
      <c r="H67" s="188" t="s">
        <v>140</v>
      </c>
      <c r="M67" s="84">
        <f>SUM(M63+M64+M66)</f>
        <v>0</v>
      </c>
      <c r="O67" s="109"/>
    </row>
    <row r="68" spans="2:16" x14ac:dyDescent="0.2">
      <c r="F68" s="188"/>
      <c r="H68" s="188"/>
      <c r="K68" s="188"/>
      <c r="N68" s="258"/>
      <c r="O68" s="258"/>
      <c r="P68" s="258"/>
    </row>
    <row r="69" spans="2:16" ht="15.75" x14ac:dyDescent="0.25">
      <c r="H69" s="33"/>
      <c r="I69" s="33"/>
      <c r="J69" s="33"/>
      <c r="M69" s="106"/>
      <c r="N69" s="111"/>
    </row>
    <row r="70" spans="2:16" ht="18.75" thickBot="1" x14ac:dyDescent="0.3">
      <c r="G70" s="263" t="s">
        <v>141</v>
      </c>
      <c r="H70" s="264"/>
      <c r="I70" s="264"/>
      <c r="J70" s="264"/>
      <c r="K70" s="34"/>
      <c r="M70" s="117">
        <f>SUM(M10+M13+M15+M23+M25+M27+M32+M35+M61+M67)</f>
        <v>0</v>
      </c>
      <c r="N70" s="111"/>
    </row>
    <row r="71" spans="2:16" ht="15.75" thickTop="1" x14ac:dyDescent="0.2">
      <c r="L71" s="112"/>
      <c r="M71" s="110"/>
      <c r="O71" s="113"/>
    </row>
    <row r="72" spans="2:16" x14ac:dyDescent="0.2">
      <c r="F72" s="113"/>
      <c r="J72" s="196"/>
      <c r="L72" s="112"/>
      <c r="M72" s="110"/>
      <c r="O72" s="113"/>
    </row>
    <row r="73" spans="2:16" ht="15.75" x14ac:dyDescent="0.25">
      <c r="F73" s="113"/>
      <c r="J73" s="196"/>
      <c r="K73" s="34"/>
      <c r="L73" s="34"/>
      <c r="M73" s="34"/>
      <c r="O73" s="107"/>
    </row>
    <row r="74" spans="2:16" x14ac:dyDescent="0.2">
      <c r="J74" s="196"/>
      <c r="L74" s="196"/>
      <c r="M74" s="197"/>
      <c r="N74" s="258"/>
      <c r="O74" s="258"/>
      <c r="P74" s="258"/>
    </row>
    <row r="75" spans="2:16" x14ac:dyDescent="0.2">
      <c r="C75" s="196"/>
      <c r="D75" s="114"/>
      <c r="F75" s="107"/>
      <c r="K75" s="196"/>
      <c r="L75" s="196"/>
      <c r="M75" s="114"/>
      <c r="O75" s="112"/>
    </row>
    <row r="76" spans="2:16" x14ac:dyDescent="0.2">
      <c r="C76" s="197"/>
      <c r="D76" s="108"/>
      <c r="E76" s="258"/>
      <c r="F76" s="258"/>
      <c r="G76" s="258"/>
      <c r="L76" s="197"/>
      <c r="M76" s="108"/>
      <c r="N76" s="258"/>
      <c r="O76" s="258"/>
      <c r="P76" s="258"/>
    </row>
    <row r="77" spans="2:16" x14ac:dyDescent="0.2">
      <c r="C77" s="109"/>
      <c r="D77" s="110"/>
      <c r="F77" s="112"/>
      <c r="L77" s="109"/>
      <c r="M77" s="110"/>
      <c r="O77" s="113"/>
    </row>
    <row r="78" spans="2:16" x14ac:dyDescent="0.2">
      <c r="C78" s="197"/>
      <c r="D78" s="108"/>
      <c r="E78" s="258"/>
      <c r="F78" s="258"/>
      <c r="G78" s="258"/>
      <c r="L78" s="197"/>
      <c r="M78" s="108"/>
    </row>
    <row r="79" spans="2:16" x14ac:dyDescent="0.2">
      <c r="C79" s="109"/>
      <c r="D79" s="110"/>
      <c r="F79" s="113"/>
      <c r="L79" s="109"/>
      <c r="M79" s="110"/>
    </row>
    <row r="80" spans="2:16" ht="15.75" x14ac:dyDescent="0.25">
      <c r="L80" s="106"/>
    </row>
    <row r="81" spans="1:13" ht="15.75" x14ac:dyDescent="0.25">
      <c r="M81" s="106"/>
    </row>
    <row r="82" spans="1:13" x14ac:dyDescent="0.2">
      <c r="B82" s="196"/>
    </row>
    <row r="83" spans="1:13" x14ac:dyDescent="0.2">
      <c r="A83" s="196"/>
    </row>
  </sheetData>
  <sheetProtection algorithmName="SHA-512" hashValue="k7abvs46yKISq26QG1Lm9Y2DqXWJSpM0FEizvOMT9V/kwjSdOLla0Iu693F1YwHGExTAXjWxkKWF1mw+yZhJhA==" saltValue="FgKzRHPZkzRTg/cVXrgJ+g==" spinCount="100000" sheet="1" objects="1" scenarios="1"/>
  <mergeCells count="33">
    <mergeCell ref="E78:G78"/>
    <mergeCell ref="G6:H6"/>
    <mergeCell ref="J6:K6"/>
    <mergeCell ref="G7:H7"/>
    <mergeCell ref="J7:K7"/>
    <mergeCell ref="C63:F63"/>
    <mergeCell ref="C64:F64"/>
    <mergeCell ref="B8:D8"/>
    <mergeCell ref="C40:F40"/>
    <mergeCell ref="G70:J70"/>
    <mergeCell ref="E76:G76"/>
    <mergeCell ref="C4:D4"/>
    <mergeCell ref="G4:K4"/>
    <mergeCell ref="H40:J40"/>
    <mergeCell ref="K40:M40"/>
    <mergeCell ref="C65:F65"/>
    <mergeCell ref="N76:P76"/>
    <mergeCell ref="N68:P68"/>
    <mergeCell ref="N74:P74"/>
    <mergeCell ref="C5:D5"/>
    <mergeCell ref="C7:D7"/>
    <mergeCell ref="C6:D6"/>
    <mergeCell ref="N66:P66"/>
    <mergeCell ref="C38:F38"/>
    <mergeCell ref="C39:F39"/>
    <mergeCell ref="H38:J38"/>
    <mergeCell ref="K38:M38"/>
    <mergeCell ref="A1:B1"/>
    <mergeCell ref="D1:F1"/>
    <mergeCell ref="H1:K1"/>
    <mergeCell ref="C3:D3"/>
    <mergeCell ref="G3:H3"/>
    <mergeCell ref="J3:K3"/>
  </mergeCells>
  <printOptions horizontalCentered="1" verticalCentered="1"/>
  <pageMargins left="0.2" right="0.2" top="0.25" bottom="0.25" header="0" footer="0"/>
  <pageSetup scale="5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2"/>
  <sheetViews>
    <sheetView topLeftCell="A20" zoomScale="90" zoomScaleNormal="90" zoomScaleSheetLayoutView="90" workbookViewId="0">
      <selection activeCell="F50" sqref="F50"/>
    </sheetView>
  </sheetViews>
  <sheetFormatPr defaultColWidth="9.140625" defaultRowHeight="15" x14ac:dyDescent="0.2"/>
  <cols>
    <col min="1" max="1" width="25.42578125" style="78" customWidth="1"/>
    <col min="2" max="2" width="6.7109375" style="78" customWidth="1"/>
    <col min="3" max="3" width="44.42578125" style="78" customWidth="1"/>
    <col min="4" max="4" width="12.7109375" style="78" customWidth="1"/>
    <col min="5" max="5" width="1.7109375" style="78" customWidth="1"/>
    <col min="6" max="6" width="16.7109375" style="78" customWidth="1"/>
    <col min="7" max="7" width="10.85546875" style="78" customWidth="1"/>
    <col min="8" max="8" width="11.7109375" style="78" customWidth="1"/>
    <col min="9" max="9" width="2.7109375" style="78" customWidth="1"/>
    <col min="10" max="10" width="9.7109375" style="78" customWidth="1"/>
    <col min="11" max="11" width="11.7109375" style="78" customWidth="1"/>
    <col min="12" max="12" width="15.7109375" style="78" customWidth="1"/>
    <col min="13" max="13" width="16.7109375" style="78" customWidth="1"/>
    <col min="14" max="14" width="14.42578125" style="78" customWidth="1"/>
    <col min="15" max="15" width="9.140625" style="78"/>
    <col min="16" max="16" width="9.28515625" style="78" customWidth="1"/>
    <col min="17" max="16384" width="9.140625" style="78"/>
  </cols>
  <sheetData>
    <row r="1" spans="1:13" ht="21" customHeight="1" thickBot="1" x14ac:dyDescent="0.35">
      <c r="A1" s="268" t="s">
        <v>142</v>
      </c>
      <c r="B1" s="269"/>
      <c r="C1" s="118" t="s">
        <v>37</v>
      </c>
      <c r="D1" s="270"/>
      <c r="E1" s="270"/>
      <c r="F1" s="270"/>
      <c r="G1" s="32" t="s">
        <v>76</v>
      </c>
      <c r="H1" s="270"/>
      <c r="I1" s="270"/>
      <c r="J1" s="270"/>
      <c r="K1" s="270"/>
    </row>
    <row r="2" spans="1:13" ht="18" customHeight="1" x14ac:dyDescent="0.25">
      <c r="A2" s="33"/>
      <c r="B2" s="33"/>
      <c r="C2" s="91"/>
      <c r="M2" s="115" t="s">
        <v>77</v>
      </c>
    </row>
    <row r="3" spans="1:13" ht="18" customHeight="1" x14ac:dyDescent="0.25">
      <c r="A3" s="32" t="s">
        <v>78</v>
      </c>
      <c r="C3" s="259"/>
      <c r="D3" s="259"/>
      <c r="F3" s="79" t="s">
        <v>79</v>
      </c>
      <c r="G3" s="275"/>
      <c r="H3" s="276"/>
      <c r="I3" s="80" t="s">
        <v>46</v>
      </c>
      <c r="J3" s="275"/>
      <c r="K3" s="275"/>
      <c r="L3" s="197"/>
      <c r="M3" s="197"/>
    </row>
    <row r="4" spans="1:13" ht="18" customHeight="1" x14ac:dyDescent="0.25">
      <c r="A4" s="33"/>
      <c r="C4" s="260"/>
      <c r="D4" s="260"/>
      <c r="F4" s="33" t="s">
        <v>80</v>
      </c>
      <c r="G4" s="272"/>
      <c r="H4" s="273"/>
      <c r="I4" s="274"/>
      <c r="J4" s="274"/>
      <c r="K4" s="274"/>
      <c r="L4" s="197"/>
      <c r="M4" s="197"/>
    </row>
    <row r="5" spans="1:13" ht="18" customHeight="1" x14ac:dyDescent="0.25">
      <c r="A5" s="33"/>
      <c r="C5" s="260"/>
      <c r="D5" s="260"/>
    </row>
    <row r="6" spans="1:13" ht="18" customHeight="1" x14ac:dyDescent="0.25">
      <c r="A6" s="33"/>
      <c r="C6" s="260"/>
      <c r="D6" s="260"/>
      <c r="F6" s="79" t="s">
        <v>81</v>
      </c>
      <c r="G6" s="261"/>
      <c r="H6" s="261"/>
      <c r="I6" s="165"/>
      <c r="J6" s="266"/>
      <c r="K6" s="266"/>
      <c r="M6" s="196"/>
    </row>
    <row r="7" spans="1:13" ht="18" customHeight="1" x14ac:dyDescent="0.25">
      <c r="A7" s="33"/>
      <c r="C7" s="260"/>
      <c r="D7" s="260"/>
      <c r="G7" s="266"/>
      <c r="H7" s="266"/>
      <c r="I7" s="196"/>
      <c r="J7" s="266"/>
      <c r="K7" s="266"/>
    </row>
    <row r="8" spans="1:13" ht="15" customHeight="1" x14ac:dyDescent="0.25">
      <c r="A8" s="33"/>
      <c r="B8" s="271"/>
      <c r="C8" s="271"/>
      <c r="D8" s="271"/>
      <c r="G8" s="196"/>
      <c r="I8" s="196"/>
    </row>
    <row r="9" spans="1:13" ht="18" customHeight="1" x14ac:dyDescent="0.25">
      <c r="A9" s="33"/>
      <c r="B9" s="33"/>
      <c r="C9" s="197"/>
      <c r="D9" s="197"/>
    </row>
    <row r="10" spans="1:13" ht="18" customHeight="1" x14ac:dyDescent="0.25">
      <c r="A10" s="32" t="s">
        <v>82</v>
      </c>
      <c r="B10" s="33"/>
      <c r="C10" s="126"/>
      <c r="D10" s="196" t="s">
        <v>83</v>
      </c>
      <c r="E10" s="78" t="s">
        <v>84</v>
      </c>
      <c r="F10" s="127"/>
      <c r="G10" s="197"/>
      <c r="H10" s="81"/>
      <c r="I10" s="81"/>
      <c r="J10" s="33"/>
      <c r="K10" s="85"/>
      <c r="L10" s="83" t="s">
        <v>85</v>
      </c>
      <c r="M10" s="84">
        <f>SUM(C10*F10)</f>
        <v>0</v>
      </c>
    </row>
    <row r="11" spans="1:13" ht="15" customHeight="1" x14ac:dyDescent="0.25">
      <c r="A11" s="33"/>
      <c r="B11" s="33"/>
      <c r="C11" s="188" t="s">
        <v>86</v>
      </c>
      <c r="D11" s="85"/>
      <c r="F11" s="188" t="s">
        <v>87</v>
      </c>
      <c r="H11" s="197"/>
      <c r="I11" s="197"/>
      <c r="J11" s="33"/>
      <c r="K11" s="188"/>
      <c r="M11" s="86"/>
    </row>
    <row r="12" spans="1:13" ht="18" customHeight="1" x14ac:dyDescent="0.25">
      <c r="A12" s="33"/>
      <c r="B12" s="33"/>
      <c r="J12" s="197"/>
      <c r="M12" s="87"/>
    </row>
    <row r="13" spans="1:13" ht="18" customHeight="1" x14ac:dyDescent="0.25">
      <c r="A13" s="32" t="s">
        <v>88</v>
      </c>
      <c r="B13" s="33"/>
      <c r="C13" s="128"/>
      <c r="D13" s="78" t="s">
        <v>89</v>
      </c>
      <c r="E13" s="78" t="s">
        <v>84</v>
      </c>
      <c r="F13" s="127"/>
      <c r="G13" s="196" t="s">
        <v>90</v>
      </c>
      <c r="H13" s="197" t="s">
        <v>84</v>
      </c>
      <c r="I13" s="197"/>
      <c r="J13" s="127"/>
      <c r="K13" s="196" t="s">
        <v>91</v>
      </c>
      <c r="L13" s="83" t="s">
        <v>85</v>
      </c>
      <c r="M13" s="84">
        <f>SUM((C13*F13)*J13)</f>
        <v>0</v>
      </c>
    </row>
    <row r="14" spans="1:13" ht="18" customHeight="1" x14ac:dyDescent="0.25">
      <c r="A14" s="32"/>
      <c r="B14" s="33"/>
      <c r="C14" s="168"/>
      <c r="F14" s="197"/>
      <c r="G14" s="196"/>
      <c r="H14" s="197"/>
      <c r="I14" s="197"/>
      <c r="J14" s="197"/>
      <c r="K14" s="196"/>
      <c r="L14" s="83"/>
      <c r="M14" s="86"/>
    </row>
    <row r="15" spans="1:13" ht="18" customHeight="1" x14ac:dyDescent="0.25">
      <c r="A15" s="32" t="s">
        <v>92</v>
      </c>
      <c r="B15" s="33"/>
      <c r="C15" s="128"/>
      <c r="E15" s="78" t="s">
        <v>84</v>
      </c>
      <c r="F15" s="128"/>
      <c r="G15" s="196"/>
      <c r="H15" s="197" t="s">
        <v>84</v>
      </c>
      <c r="I15" s="197"/>
      <c r="J15" s="167"/>
      <c r="K15" s="196"/>
      <c r="L15" s="83" t="s">
        <v>85</v>
      </c>
      <c r="M15" s="84">
        <f>SUM((C15*F15)*J15)</f>
        <v>0</v>
      </c>
    </row>
    <row r="16" spans="1:13" ht="18" customHeight="1" x14ac:dyDescent="0.25">
      <c r="A16" s="32"/>
      <c r="B16" s="33"/>
      <c r="C16" s="189" t="s">
        <v>93</v>
      </c>
      <c r="F16" s="190" t="s">
        <v>94</v>
      </c>
      <c r="G16" s="196"/>
      <c r="H16" s="197"/>
      <c r="I16" s="197"/>
      <c r="J16" s="190" t="s">
        <v>87</v>
      </c>
      <c r="K16" s="196"/>
      <c r="L16" s="83"/>
      <c r="M16" s="86"/>
    </row>
    <row r="17" spans="1:13" ht="18" customHeight="1" x14ac:dyDescent="0.25">
      <c r="A17" s="33"/>
      <c r="M17" s="86"/>
    </row>
    <row r="18" spans="1:13" ht="18" customHeight="1" x14ac:dyDescent="0.25">
      <c r="A18" s="32" t="s">
        <v>95</v>
      </c>
      <c r="B18" s="129"/>
      <c r="C18" s="78" t="s">
        <v>96</v>
      </c>
    </row>
    <row r="19" spans="1:13" ht="18" customHeight="1" x14ac:dyDescent="0.25">
      <c r="A19" s="32" t="s">
        <v>97</v>
      </c>
      <c r="B19" s="129"/>
      <c r="C19" s="78" t="s">
        <v>99</v>
      </c>
      <c r="D19" s="132"/>
      <c r="F19" s="197"/>
      <c r="H19" s="197"/>
      <c r="I19" s="197"/>
      <c r="J19" s="197"/>
      <c r="L19" s="83" t="s">
        <v>85</v>
      </c>
      <c r="M19" s="84">
        <f>SUM(D19)</f>
        <v>0</v>
      </c>
    </row>
    <row r="20" spans="1:13" ht="30" customHeight="1" x14ac:dyDescent="0.25">
      <c r="A20" s="186" t="s">
        <v>100</v>
      </c>
      <c r="B20" s="130"/>
      <c r="C20" s="185" t="s">
        <v>101</v>
      </c>
      <c r="D20" s="187">
        <v>0.7</v>
      </c>
      <c r="E20" s="78" t="s">
        <v>84</v>
      </c>
      <c r="F20" s="127"/>
      <c r="G20" s="191" t="s">
        <v>102</v>
      </c>
      <c r="H20" s="197"/>
      <c r="I20" s="197"/>
      <c r="J20" s="197"/>
      <c r="L20" s="83" t="s">
        <v>85</v>
      </c>
      <c r="M20" s="84">
        <f>SUM(D20*F20)</f>
        <v>0</v>
      </c>
    </row>
    <row r="21" spans="1:13" ht="18" customHeight="1" x14ac:dyDescent="0.25">
      <c r="A21" s="119"/>
      <c r="B21" s="131"/>
      <c r="C21" s="78" t="s">
        <v>103</v>
      </c>
      <c r="D21" s="133"/>
      <c r="E21" s="78" t="s">
        <v>84</v>
      </c>
      <c r="F21" s="127"/>
      <c r="G21" s="197" t="s">
        <v>104</v>
      </c>
      <c r="H21" s="135"/>
      <c r="I21" s="88"/>
      <c r="J21" s="89"/>
      <c r="K21" s="82">
        <f>SUM(D21*F21*H21)</f>
        <v>0</v>
      </c>
      <c r="L21" s="83" t="s">
        <v>85</v>
      </c>
      <c r="M21" s="84">
        <f>(D21*F21)+K21</f>
        <v>0</v>
      </c>
    </row>
    <row r="22" spans="1:13" ht="18" customHeight="1" x14ac:dyDescent="0.25">
      <c r="A22" s="119"/>
      <c r="B22" s="131"/>
      <c r="C22" s="78" t="s">
        <v>105</v>
      </c>
      <c r="D22" s="133"/>
      <c r="F22" s="134"/>
      <c r="G22" s="197"/>
      <c r="H22" s="172"/>
      <c r="I22" s="88"/>
      <c r="J22" s="89"/>
      <c r="K22" s="173"/>
      <c r="L22" s="83" t="s">
        <v>85</v>
      </c>
      <c r="M22" s="84">
        <f>SUM(D22*F22)</f>
        <v>0</v>
      </c>
    </row>
    <row r="23" spans="1:13" ht="18" customHeight="1" x14ac:dyDescent="0.25">
      <c r="A23" s="33"/>
      <c r="B23" s="34"/>
      <c r="D23" s="192" t="s">
        <v>106</v>
      </c>
      <c r="F23" s="188" t="s">
        <v>107</v>
      </c>
      <c r="H23" s="188"/>
      <c r="I23" s="197"/>
      <c r="J23" s="91"/>
      <c r="K23" s="188"/>
      <c r="M23" s="84">
        <f>SUM(M19:M22)</f>
        <v>0</v>
      </c>
    </row>
    <row r="24" spans="1:13" ht="18" customHeight="1" x14ac:dyDescent="0.25">
      <c r="A24" s="33"/>
      <c r="B24" s="34"/>
      <c r="D24" s="192"/>
      <c r="F24" s="188"/>
      <c r="H24" s="188"/>
      <c r="I24" s="197"/>
      <c r="J24" s="91"/>
      <c r="K24" s="188"/>
      <c r="M24" s="86"/>
    </row>
    <row r="25" spans="1:13" ht="18" customHeight="1" x14ac:dyDescent="0.25">
      <c r="A25" s="32" t="s">
        <v>108</v>
      </c>
      <c r="B25" s="34"/>
      <c r="C25" s="126"/>
      <c r="D25" s="78" t="s">
        <v>83</v>
      </c>
      <c r="F25" s="188"/>
      <c r="H25" s="188"/>
      <c r="I25" s="197"/>
      <c r="J25" s="91"/>
      <c r="K25" s="188"/>
      <c r="L25" s="83" t="s">
        <v>85</v>
      </c>
      <c r="M25" s="84">
        <f>SUM(C25)</f>
        <v>0</v>
      </c>
    </row>
    <row r="26" spans="1:13" ht="18" customHeight="1" x14ac:dyDescent="0.25">
      <c r="B26" s="33"/>
      <c r="C26" s="169"/>
      <c r="F26" s="197"/>
      <c r="H26" s="197"/>
      <c r="I26" s="197"/>
      <c r="J26" s="197"/>
      <c r="K26" s="196"/>
      <c r="L26" s="83"/>
      <c r="M26" s="86"/>
    </row>
    <row r="27" spans="1:13" ht="18" customHeight="1" x14ac:dyDescent="0.25">
      <c r="A27" s="32" t="s">
        <v>109</v>
      </c>
      <c r="C27" s="126"/>
      <c r="D27" s="78" t="s">
        <v>83</v>
      </c>
      <c r="F27" s="127"/>
      <c r="G27" s="196" t="s">
        <v>110</v>
      </c>
      <c r="H27" s="197" t="s">
        <v>84</v>
      </c>
      <c r="I27" s="197"/>
      <c r="J27" s="127"/>
      <c r="K27" s="196" t="s">
        <v>111</v>
      </c>
      <c r="L27" s="83" t="s">
        <v>85</v>
      </c>
      <c r="M27" s="84">
        <f>SUM((C27*F27)*J27)</f>
        <v>0</v>
      </c>
    </row>
    <row r="28" spans="1:13" ht="18" customHeight="1" x14ac:dyDescent="0.25">
      <c r="A28" s="32"/>
      <c r="C28" s="169"/>
      <c r="F28" s="197"/>
      <c r="G28" s="196"/>
      <c r="H28" s="197"/>
      <c r="I28" s="197"/>
      <c r="J28" s="197"/>
      <c r="K28" s="196"/>
      <c r="L28" s="83"/>
      <c r="M28" s="86"/>
    </row>
    <row r="29" spans="1:13" ht="18" customHeight="1" x14ac:dyDescent="0.25">
      <c r="A29" s="33"/>
      <c r="B29" s="33"/>
      <c r="M29" s="85"/>
    </row>
    <row r="30" spans="1:13" ht="18" customHeight="1" x14ac:dyDescent="0.25">
      <c r="A30" s="32" t="s">
        <v>112</v>
      </c>
      <c r="B30" s="33"/>
      <c r="C30" s="136"/>
      <c r="D30" s="78" t="s">
        <v>113</v>
      </c>
      <c r="E30" s="78" t="s">
        <v>84</v>
      </c>
      <c r="F30" s="132"/>
      <c r="G30" s="197" t="s">
        <v>84</v>
      </c>
      <c r="H30" s="127"/>
      <c r="I30" s="197"/>
      <c r="J30" s="83"/>
      <c r="K30" s="94"/>
    </row>
    <row r="31" spans="1:13" ht="18" customHeight="1" x14ac:dyDescent="0.25">
      <c r="A31" s="32" t="s">
        <v>114</v>
      </c>
      <c r="B31" s="33"/>
      <c r="F31" s="188" t="s">
        <v>115</v>
      </c>
      <c r="H31" s="188" t="s">
        <v>116</v>
      </c>
      <c r="I31" s="197"/>
      <c r="M31" s="86"/>
    </row>
    <row r="32" spans="1:13" ht="18" customHeight="1" x14ac:dyDescent="0.25">
      <c r="A32" s="33"/>
      <c r="B32" s="33"/>
      <c r="C32" s="92">
        <f>SUM((C30*F30)*H30)</f>
        <v>0</v>
      </c>
      <c r="D32" s="78" t="s">
        <v>117</v>
      </c>
      <c r="E32" s="78" t="s">
        <v>84</v>
      </c>
      <c r="F32" s="137"/>
      <c r="J32" s="91"/>
      <c r="K32" s="162">
        <f>SUM(C32*F32)</f>
        <v>0</v>
      </c>
      <c r="L32" s="83" t="s">
        <v>85</v>
      </c>
      <c r="M32" s="84">
        <f>SUM(C32+K32)</f>
        <v>0</v>
      </c>
    </row>
    <row r="33" spans="1:13" ht="18" customHeight="1" x14ac:dyDescent="0.25">
      <c r="A33" s="33"/>
      <c r="B33" s="33"/>
      <c r="F33" s="188" t="s">
        <v>118</v>
      </c>
      <c r="J33" s="91"/>
      <c r="K33" s="163" t="s">
        <v>119</v>
      </c>
    </row>
    <row r="34" spans="1:13" ht="18" customHeight="1" x14ac:dyDescent="0.25">
      <c r="A34" s="33"/>
      <c r="B34" s="33"/>
    </row>
    <row r="35" spans="1:13" ht="18" customHeight="1" x14ac:dyDescent="0.25">
      <c r="A35" s="32" t="s">
        <v>120</v>
      </c>
      <c r="B35" s="33"/>
      <c r="C35" s="126"/>
      <c r="D35" s="120" t="s">
        <v>89</v>
      </c>
      <c r="E35" s="78" t="s">
        <v>84</v>
      </c>
      <c r="F35" s="127"/>
      <c r="G35" s="196" t="s">
        <v>90</v>
      </c>
      <c r="H35" s="127"/>
      <c r="I35" s="197"/>
      <c r="J35" s="196" t="s">
        <v>91</v>
      </c>
      <c r="K35" s="196"/>
      <c r="L35" s="83" t="s">
        <v>85</v>
      </c>
      <c r="M35" s="84">
        <f>SUM((C35*F35)*H35)</f>
        <v>0</v>
      </c>
    </row>
    <row r="36" spans="1:13" ht="18" customHeight="1" x14ac:dyDescent="0.25">
      <c r="A36" s="32"/>
      <c r="B36" s="33"/>
      <c r="C36" s="169"/>
      <c r="D36" s="170"/>
      <c r="F36" s="197"/>
      <c r="G36" s="196"/>
      <c r="H36" s="197"/>
      <c r="I36" s="197"/>
      <c r="J36" s="196"/>
      <c r="K36" s="196"/>
      <c r="L36" s="83"/>
      <c r="M36" s="86"/>
    </row>
    <row r="37" spans="1:13" ht="18" customHeight="1" x14ac:dyDescent="0.25">
      <c r="A37" s="33"/>
      <c r="B37" s="33"/>
    </row>
    <row r="38" spans="1:13" ht="18" customHeight="1" x14ac:dyDescent="0.25">
      <c r="A38" s="32" t="s">
        <v>121</v>
      </c>
      <c r="B38" s="33"/>
      <c r="C38" s="265"/>
      <c r="D38" s="265"/>
      <c r="E38" s="265"/>
      <c r="F38" s="265"/>
      <c r="G38" s="197"/>
      <c r="H38" s="267" t="s">
        <v>122</v>
      </c>
      <c r="I38" s="214"/>
      <c r="J38" s="214"/>
      <c r="K38" s="265" t="s">
        <v>123</v>
      </c>
      <c r="L38" s="265"/>
      <c r="M38" s="265"/>
    </row>
    <row r="39" spans="1:13" ht="18" customHeight="1" x14ac:dyDescent="0.2">
      <c r="C39" s="262"/>
      <c r="D39" s="262"/>
      <c r="E39" s="262"/>
      <c r="F39" s="262"/>
      <c r="G39" s="197"/>
    </row>
    <row r="40" spans="1:13" ht="18" customHeight="1" x14ac:dyDescent="0.25">
      <c r="C40" s="262"/>
      <c r="D40" s="262"/>
      <c r="E40" s="262"/>
      <c r="F40" s="262"/>
      <c r="G40" s="197"/>
      <c r="H40" s="267" t="s">
        <v>124</v>
      </c>
      <c r="I40" s="214"/>
      <c r="J40" s="214"/>
      <c r="K40" s="265" t="s">
        <v>123</v>
      </c>
      <c r="L40" s="265"/>
      <c r="M40" s="265"/>
    </row>
    <row r="41" spans="1:13" ht="18" customHeight="1" x14ac:dyDescent="0.25">
      <c r="M41" s="86"/>
    </row>
    <row r="42" spans="1:13" ht="18" customHeight="1" x14ac:dyDescent="0.25">
      <c r="C42" s="95"/>
      <c r="D42" s="197"/>
      <c r="E42" s="197"/>
      <c r="F42" s="197"/>
      <c r="M42" s="86"/>
    </row>
    <row r="43" spans="1:13" ht="18" customHeight="1" x14ac:dyDescent="0.25">
      <c r="A43" s="32" t="s">
        <v>125</v>
      </c>
      <c r="B43" s="33"/>
      <c r="C43" s="33" t="s">
        <v>126</v>
      </c>
      <c r="M43" s="86"/>
    </row>
    <row r="44" spans="1:13" ht="18" customHeight="1" x14ac:dyDescent="0.25">
      <c r="A44" s="33"/>
      <c r="B44" s="33"/>
      <c r="D44" s="197" t="s">
        <v>127</v>
      </c>
      <c r="E44" s="197"/>
      <c r="F44" s="197" t="s">
        <v>128</v>
      </c>
      <c r="G44" s="197"/>
      <c r="H44" s="197" t="s">
        <v>55</v>
      </c>
      <c r="I44" s="197"/>
      <c r="M44" s="86"/>
    </row>
    <row r="45" spans="1:13" ht="18" customHeight="1" x14ac:dyDescent="0.25">
      <c r="A45" s="33"/>
      <c r="B45" s="33"/>
      <c r="C45" s="78" t="s">
        <v>129</v>
      </c>
      <c r="D45" s="127"/>
      <c r="E45" s="78" t="s">
        <v>84</v>
      </c>
      <c r="F45" s="96">
        <v>10.6</v>
      </c>
      <c r="G45" s="197" t="s">
        <v>85</v>
      </c>
      <c r="H45" s="97">
        <f>SUM(D45*F45)</f>
        <v>0</v>
      </c>
      <c r="I45" s="90"/>
      <c r="M45" s="86"/>
    </row>
    <row r="46" spans="1:13" ht="18" customHeight="1" x14ac:dyDescent="0.25">
      <c r="A46" s="33"/>
      <c r="B46" s="33"/>
      <c r="D46" s="197"/>
      <c r="F46" s="98"/>
      <c r="G46" s="197"/>
      <c r="H46" s="197"/>
      <c r="I46" s="197"/>
      <c r="M46" s="86"/>
    </row>
    <row r="47" spans="1:13" ht="18" customHeight="1" x14ac:dyDescent="0.25">
      <c r="A47" s="33"/>
      <c r="B47" s="33"/>
      <c r="C47" s="78" t="s">
        <v>143</v>
      </c>
      <c r="D47" s="127"/>
      <c r="F47" s="96">
        <v>14</v>
      </c>
      <c r="G47" s="197" t="s">
        <v>85</v>
      </c>
      <c r="H47" s="97">
        <f>SUM(D47*F47)</f>
        <v>0</v>
      </c>
      <c r="I47" s="90"/>
      <c r="M47" s="86"/>
    </row>
    <row r="48" spans="1:13" ht="18" customHeight="1" x14ac:dyDescent="0.25">
      <c r="A48" s="33"/>
      <c r="B48" s="33"/>
      <c r="F48" s="98"/>
      <c r="G48" s="197"/>
      <c r="H48" s="197"/>
      <c r="I48" s="197"/>
      <c r="M48" s="86"/>
    </row>
    <row r="49" spans="1:15" ht="18" customHeight="1" x14ac:dyDescent="0.25">
      <c r="A49" s="33"/>
      <c r="B49" s="33"/>
      <c r="C49" s="78" t="s">
        <v>144</v>
      </c>
      <c r="D49" s="127"/>
      <c r="E49" s="78" t="s">
        <v>84</v>
      </c>
      <c r="F49" s="96">
        <v>24.4</v>
      </c>
      <c r="G49" s="197" t="s">
        <v>85</v>
      </c>
      <c r="H49" s="97">
        <f>SUM(D49*F49)</f>
        <v>0</v>
      </c>
      <c r="I49" s="90"/>
      <c r="M49" s="85"/>
    </row>
    <row r="50" spans="1:15" ht="18" customHeight="1" x14ac:dyDescent="0.25">
      <c r="A50" s="33"/>
      <c r="B50" s="33"/>
      <c r="D50" s="78" t="s">
        <v>132</v>
      </c>
      <c r="G50" s="197" t="s">
        <v>55</v>
      </c>
      <c r="H50" s="166">
        <f>H45+H47+H49</f>
        <v>0</v>
      </c>
      <c r="I50" s="94"/>
      <c r="J50" s="197" t="s">
        <v>84</v>
      </c>
      <c r="K50" s="127"/>
      <c r="L50" s="93" t="e">
        <f>SUM(H50/K50)</f>
        <v>#DIV/0!</v>
      </c>
      <c r="M50" s="84">
        <f>SUM(H50*K50)</f>
        <v>0</v>
      </c>
    </row>
    <row r="51" spans="1:15" ht="18" customHeight="1" x14ac:dyDescent="0.25">
      <c r="A51" s="33"/>
      <c r="B51" s="33"/>
      <c r="G51" s="197"/>
      <c r="K51" s="188" t="s">
        <v>133</v>
      </c>
      <c r="L51" s="188" t="s">
        <v>134</v>
      </c>
      <c r="M51" s="99"/>
    </row>
    <row r="52" spans="1:15" ht="18" customHeight="1" x14ac:dyDescent="0.25">
      <c r="A52" s="33"/>
      <c r="B52" s="33"/>
      <c r="C52" s="33" t="s">
        <v>135</v>
      </c>
      <c r="G52" s="197"/>
      <c r="M52" s="87"/>
    </row>
    <row r="53" spans="1:15" ht="18" customHeight="1" x14ac:dyDescent="0.25">
      <c r="A53" s="33"/>
      <c r="B53" s="33"/>
      <c r="G53" s="197"/>
      <c r="H53" s="197"/>
      <c r="I53" s="197"/>
      <c r="M53" s="87"/>
    </row>
    <row r="54" spans="1:15" ht="18" customHeight="1" x14ac:dyDescent="0.25">
      <c r="A54" s="33"/>
      <c r="B54" s="33"/>
      <c r="D54" s="197" t="s">
        <v>136</v>
      </c>
      <c r="E54" s="197"/>
      <c r="F54" s="197" t="s">
        <v>128</v>
      </c>
      <c r="G54" s="197"/>
      <c r="H54" s="197" t="s">
        <v>55</v>
      </c>
      <c r="I54" s="197"/>
      <c r="M54" s="87"/>
    </row>
    <row r="55" spans="1:15" ht="18" customHeight="1" x14ac:dyDescent="0.25">
      <c r="A55" s="33"/>
      <c r="B55" s="33"/>
      <c r="C55" s="78" t="s">
        <v>129</v>
      </c>
      <c r="D55" s="127"/>
      <c r="E55" s="78" t="s">
        <v>84</v>
      </c>
      <c r="F55" s="100">
        <v>10.6</v>
      </c>
      <c r="G55" s="197" t="s">
        <v>85</v>
      </c>
      <c r="H55" s="96">
        <f>SUM(D55*F55)</f>
        <v>0</v>
      </c>
      <c r="I55" s="101"/>
      <c r="M55" s="87"/>
    </row>
    <row r="56" spans="1:15" ht="18" customHeight="1" x14ac:dyDescent="0.25">
      <c r="A56" s="33"/>
      <c r="B56" s="33"/>
      <c r="D56" s="197"/>
      <c r="F56" s="102"/>
      <c r="G56" s="197"/>
      <c r="H56" s="103"/>
      <c r="I56" s="197"/>
      <c r="M56" s="87"/>
    </row>
    <row r="57" spans="1:15" ht="18" customHeight="1" x14ac:dyDescent="0.25">
      <c r="A57" s="33"/>
      <c r="B57" s="33"/>
      <c r="C57" s="78" t="s">
        <v>130</v>
      </c>
      <c r="D57" s="127"/>
      <c r="E57" s="78" t="s">
        <v>84</v>
      </c>
      <c r="F57" s="96">
        <v>14</v>
      </c>
      <c r="G57" s="197" t="s">
        <v>85</v>
      </c>
      <c r="H57" s="96">
        <f>SUM(D57*F57)</f>
        <v>0</v>
      </c>
      <c r="I57" s="101"/>
      <c r="M57" s="87"/>
    </row>
    <row r="58" spans="1:15" ht="18" customHeight="1" x14ac:dyDescent="0.25">
      <c r="A58" s="33"/>
      <c r="B58" s="33"/>
      <c r="D58" s="197"/>
      <c r="F58" s="102"/>
      <c r="G58" s="197"/>
      <c r="H58" s="103"/>
      <c r="I58" s="197"/>
      <c r="M58" s="104"/>
    </row>
    <row r="59" spans="1:15" ht="18" customHeight="1" x14ac:dyDescent="0.25">
      <c r="A59" s="33"/>
      <c r="B59" s="33"/>
      <c r="C59" s="78" t="s">
        <v>131</v>
      </c>
      <c r="D59" s="127"/>
      <c r="E59" s="78" t="s">
        <v>84</v>
      </c>
      <c r="F59" s="96">
        <v>27.7</v>
      </c>
      <c r="G59" s="197" t="s">
        <v>85</v>
      </c>
      <c r="H59" s="96">
        <f>SUM(D59*F59)</f>
        <v>0</v>
      </c>
      <c r="I59" s="101"/>
      <c r="M59" s="87"/>
    </row>
    <row r="60" spans="1:15" ht="18" customHeight="1" x14ac:dyDescent="0.25">
      <c r="A60" s="33"/>
      <c r="B60" s="33"/>
      <c r="G60" s="197" t="s">
        <v>55</v>
      </c>
      <c r="H60" s="166">
        <f>H55+H57+H59</f>
        <v>0</v>
      </c>
      <c r="I60" s="94"/>
      <c r="J60" s="197" t="s">
        <v>84</v>
      </c>
      <c r="K60" s="127"/>
      <c r="L60" s="93" t="e">
        <f>SUM(H60/K60)</f>
        <v>#DIV/0!</v>
      </c>
      <c r="M60" s="84">
        <f>SUM(H60*K60)</f>
        <v>0</v>
      </c>
    </row>
    <row r="61" spans="1:15" ht="18" customHeight="1" x14ac:dyDescent="0.25">
      <c r="A61" s="33"/>
      <c r="B61" s="33"/>
      <c r="H61" s="105"/>
      <c r="I61" s="105"/>
      <c r="J61" s="105"/>
      <c r="K61" s="188" t="s">
        <v>133</v>
      </c>
      <c r="L61" s="188" t="s">
        <v>134</v>
      </c>
      <c r="M61" s="84">
        <f>SUM(M50+M60)</f>
        <v>0</v>
      </c>
    </row>
    <row r="62" spans="1:15" ht="18" customHeight="1" x14ac:dyDescent="0.2"/>
    <row r="63" spans="1:15" ht="18" customHeight="1" x14ac:dyDescent="0.25">
      <c r="A63" s="32" t="s">
        <v>137</v>
      </c>
      <c r="C63" s="265" t="s">
        <v>138</v>
      </c>
      <c r="D63" s="265"/>
      <c r="E63" s="265"/>
      <c r="F63" s="265"/>
      <c r="K63" s="127"/>
      <c r="L63" s="83" t="s">
        <v>85</v>
      </c>
      <c r="M63" s="84">
        <f>K63</f>
        <v>0</v>
      </c>
    </row>
    <row r="64" spans="1:15" ht="15.75" x14ac:dyDescent="0.25">
      <c r="C64" s="262"/>
      <c r="D64" s="262"/>
      <c r="E64" s="262"/>
      <c r="F64" s="262"/>
      <c r="K64" s="127"/>
      <c r="L64" s="83" t="s">
        <v>85</v>
      </c>
      <c r="M64" s="84">
        <f>K64</f>
        <v>0</v>
      </c>
      <c r="O64" s="107"/>
    </row>
    <row r="65" spans="2:16" x14ac:dyDescent="0.2">
      <c r="B65" s="197"/>
      <c r="C65" s="262"/>
      <c r="D65" s="262"/>
      <c r="E65" s="262"/>
      <c r="F65" s="262"/>
      <c r="N65" s="258"/>
      <c r="O65" s="258"/>
      <c r="P65" s="258"/>
    </row>
    <row r="66" spans="2:16" ht="15.75" x14ac:dyDescent="0.25">
      <c r="C66" s="126"/>
      <c r="D66" s="197" t="s">
        <v>84</v>
      </c>
      <c r="F66" s="127"/>
      <c r="G66" s="197" t="s">
        <v>84</v>
      </c>
      <c r="H66" s="127"/>
      <c r="L66" s="83" t="s">
        <v>85</v>
      </c>
      <c r="M66" s="84">
        <f>SUM(C66*F66)*H66</f>
        <v>0</v>
      </c>
      <c r="O66" s="109"/>
    </row>
    <row r="67" spans="2:16" ht="15.75" x14ac:dyDescent="0.25">
      <c r="C67" s="188" t="s">
        <v>86</v>
      </c>
      <c r="F67" s="188" t="s">
        <v>139</v>
      </c>
      <c r="H67" s="188" t="s">
        <v>140</v>
      </c>
      <c r="M67" s="84">
        <f>SUM(M63+M64+M66)</f>
        <v>0</v>
      </c>
      <c r="N67" s="258"/>
      <c r="O67" s="258"/>
      <c r="P67" s="258"/>
    </row>
    <row r="68" spans="2:16" x14ac:dyDescent="0.2">
      <c r="F68" s="188"/>
      <c r="H68" s="188"/>
      <c r="K68" s="188"/>
      <c r="N68" s="111"/>
    </row>
    <row r="69" spans="2:16" ht="15.75" x14ac:dyDescent="0.25">
      <c r="H69" s="33"/>
      <c r="I69" s="33"/>
      <c r="J69" s="33"/>
      <c r="M69" s="106"/>
      <c r="N69" s="111"/>
    </row>
    <row r="70" spans="2:16" ht="18.75" thickBot="1" x14ac:dyDescent="0.3">
      <c r="G70" s="263" t="s">
        <v>141</v>
      </c>
      <c r="H70" s="264"/>
      <c r="I70" s="264"/>
      <c r="J70" s="264"/>
      <c r="K70" s="34"/>
      <c r="M70" s="117">
        <f>SUM(M10+M13+M15+M23+M25+M27+M32+M35+M61+M67)</f>
        <v>0</v>
      </c>
      <c r="O70" s="113"/>
    </row>
    <row r="71" spans="2:16" ht="15.75" thickTop="1" x14ac:dyDescent="0.2">
      <c r="F71" s="113"/>
      <c r="J71" s="196"/>
      <c r="L71" s="112"/>
      <c r="M71" s="110"/>
      <c r="O71" s="113"/>
    </row>
    <row r="72" spans="2:16" ht="15.75" x14ac:dyDescent="0.25">
      <c r="F72" s="113"/>
      <c r="J72" s="196"/>
      <c r="K72" s="34"/>
      <c r="L72" s="34"/>
      <c r="M72" s="34"/>
      <c r="O72" s="107"/>
    </row>
    <row r="73" spans="2:16" x14ac:dyDescent="0.2">
      <c r="J73" s="196"/>
      <c r="L73" s="196"/>
      <c r="M73" s="197"/>
      <c r="N73" s="258"/>
      <c r="O73" s="258"/>
      <c r="P73" s="258"/>
    </row>
    <row r="74" spans="2:16" x14ac:dyDescent="0.2">
      <c r="C74" s="196"/>
      <c r="D74" s="114"/>
      <c r="F74" s="107"/>
      <c r="K74" s="196"/>
      <c r="L74" s="196"/>
      <c r="M74" s="114"/>
      <c r="O74" s="112"/>
    </row>
    <row r="75" spans="2:16" x14ac:dyDescent="0.2">
      <c r="C75" s="197"/>
      <c r="D75" s="108"/>
      <c r="E75" s="258"/>
      <c r="F75" s="258"/>
      <c r="G75" s="258"/>
      <c r="L75" s="197"/>
      <c r="M75" s="108"/>
      <c r="N75" s="258"/>
      <c r="O75" s="258"/>
      <c r="P75" s="258"/>
    </row>
    <row r="76" spans="2:16" x14ac:dyDescent="0.2">
      <c r="C76" s="109"/>
      <c r="D76" s="110"/>
      <c r="F76" s="112"/>
      <c r="L76" s="109"/>
      <c r="M76" s="110"/>
      <c r="O76" s="113"/>
    </row>
    <row r="77" spans="2:16" x14ac:dyDescent="0.2">
      <c r="C77" s="197"/>
      <c r="D77" s="108"/>
      <c r="E77" s="258"/>
      <c r="F77" s="258"/>
      <c r="G77" s="258"/>
      <c r="L77" s="197"/>
      <c r="M77" s="108"/>
    </row>
    <row r="78" spans="2:16" x14ac:dyDescent="0.2">
      <c r="C78" s="109"/>
      <c r="D78" s="110"/>
      <c r="F78" s="113"/>
      <c r="L78" s="109"/>
      <c r="M78" s="110"/>
    </row>
    <row r="79" spans="2:16" ht="15.75" x14ac:dyDescent="0.25">
      <c r="L79" s="106"/>
    </row>
    <row r="80" spans="2:16" ht="15.75" x14ac:dyDescent="0.25">
      <c r="M80" s="106"/>
    </row>
    <row r="81" spans="1:2" x14ac:dyDescent="0.2">
      <c r="B81" s="196"/>
    </row>
    <row r="82" spans="1:2" x14ac:dyDescent="0.2">
      <c r="A82" s="196"/>
    </row>
  </sheetData>
  <sheetProtection algorithmName="SHA-512" hashValue="MbZrZ1EPH11pwkj2/vqsqyF9oVq33FAsxUFSNm9KgjsCeTw7Zev3ghq1PAwnnN0I5zZvpbinGtj3aBSky3XvFg==" saltValue="IfARgZpzT4tKNgqE/0z+4w==" spinCount="100000" sheet="1" objects="1" scenarios="1"/>
  <mergeCells count="33">
    <mergeCell ref="N75:P75"/>
    <mergeCell ref="N67:P67"/>
    <mergeCell ref="N73:P73"/>
    <mergeCell ref="E75:G75"/>
    <mergeCell ref="C64:F64"/>
    <mergeCell ref="C65:F65"/>
    <mergeCell ref="G70:J70"/>
    <mergeCell ref="N65:P65"/>
    <mergeCell ref="A1:B1"/>
    <mergeCell ref="D1:F1"/>
    <mergeCell ref="H1:K1"/>
    <mergeCell ref="C3:D3"/>
    <mergeCell ref="G3:H3"/>
    <mergeCell ref="J3:K3"/>
    <mergeCell ref="E77:G77"/>
    <mergeCell ref="G6:H6"/>
    <mergeCell ref="J6:K6"/>
    <mergeCell ref="J7:K7"/>
    <mergeCell ref="G7:H7"/>
    <mergeCell ref="H40:J40"/>
    <mergeCell ref="K40:M40"/>
    <mergeCell ref="C38:F38"/>
    <mergeCell ref="C39:F39"/>
    <mergeCell ref="H38:J38"/>
    <mergeCell ref="K38:M38"/>
    <mergeCell ref="C63:F63"/>
    <mergeCell ref="C40:F40"/>
    <mergeCell ref="B8:D8"/>
    <mergeCell ref="C4:D4"/>
    <mergeCell ref="G4:K4"/>
    <mergeCell ref="C5:D5"/>
    <mergeCell ref="C6:D6"/>
    <mergeCell ref="C7:D7"/>
  </mergeCells>
  <printOptions horizontalCentered="1" verticalCentered="1"/>
  <pageMargins left="0.2" right="0.2" top="0.25" bottom="0.25" header="0" footer="0"/>
  <pageSetup scale="56"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ewStatus xmlns="0e85c9d2-3710-49d5-9852-746aa76d24bd" xsi:nil="true"/>
    <FSDAPReviewer xmlns="0e85c9d2-3710-49d5-9852-746aa76d24bd">
      <UserInfo>
        <DisplayName/>
        <AccountId xsi:nil="true"/>
        <AccountType/>
      </UserInfo>
    </FSDAPReviewer>
    <lcf76f155ced4ddcb4097134ff3c332f xmlns="0e85c9d2-3710-49d5-9852-746aa76d24bd">
      <Terms xmlns="http://schemas.microsoft.com/office/infopath/2007/PartnerControls"/>
    </lcf76f155ced4ddcb4097134ff3c332f>
    <TaxCatchAll xmlns="f09df30a-8705-4505-8594-0e37e872b1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67E819D6120F458AB08C35D71248B4" ma:contentTypeVersion="14" ma:contentTypeDescription="Create a new document." ma:contentTypeScope="" ma:versionID="9a56ab93aec679304b9c9a87b1a13d61">
  <xsd:schema xmlns:xsd="http://www.w3.org/2001/XMLSchema" xmlns:xs="http://www.w3.org/2001/XMLSchema" xmlns:p="http://schemas.microsoft.com/office/2006/metadata/properties" xmlns:ns2="0e85c9d2-3710-49d5-9852-746aa76d24bd" xmlns:ns3="f09df30a-8705-4505-8594-0e37e872b12d" targetNamespace="http://schemas.microsoft.com/office/2006/metadata/properties" ma:root="true" ma:fieldsID="53f1d58f4633ea3893afc0fad12b84a1" ns2:_="" ns3:_="">
    <xsd:import namespace="0e85c9d2-3710-49d5-9852-746aa76d24bd"/>
    <xsd:import namespace="f09df30a-8705-4505-8594-0e37e872b1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ReviewStatus" minOccurs="0"/>
                <xsd:element ref="ns2:MediaServiceDateTaken" minOccurs="0"/>
                <xsd:element ref="ns2:MediaServiceGenerationTime" minOccurs="0"/>
                <xsd:element ref="ns2:MediaServiceEventHashCode" minOccurs="0"/>
                <xsd:element ref="ns2:MediaLengthInSeconds" minOccurs="0"/>
                <xsd:element ref="ns2:FSDAPReviewer"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5c9d2-3710-49d5-9852-746aa76d2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ReviewStatus" ma:index="12" nillable="true" ma:displayName="Review Status" ma:format="Dropdown" ma:internalName="ReviewStatu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FSDAPReviewer" ma:index="17" nillable="true" ma:displayName="FSD Responsible Staff" ma:format="Dropdown" ma:list="UserInfo" ma:SharePointGroup="0" ma:internalName="FSDAP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9df30a-8705-4505-8594-0e37e872b12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d77ebe-2f6f-42b3-bd5a-16c08e7beb44}" ma:internalName="TaxCatchAll" ma:showField="CatchAllData" ma:web="f09df30a-8705-4505-8594-0e37e872b1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D22CF2-FC61-43C0-AF70-58BAC0B159AF}">
  <ds:schemaRefs>
    <ds:schemaRef ds:uri="http://schemas.microsoft.com/office/2006/metadata/properties"/>
    <ds:schemaRef ds:uri="http://schemas.microsoft.com/office/infopath/2007/PartnerControls"/>
    <ds:schemaRef ds:uri="0e85c9d2-3710-49d5-9852-746aa76d24bd"/>
    <ds:schemaRef ds:uri="f09df30a-8705-4505-8594-0e37e872b12d"/>
  </ds:schemaRefs>
</ds:datastoreItem>
</file>

<file path=customXml/itemProps2.xml><?xml version="1.0" encoding="utf-8"?>
<ds:datastoreItem xmlns:ds="http://schemas.openxmlformats.org/officeDocument/2006/customXml" ds:itemID="{BC462944-5682-44CF-8C1D-B79133FD6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5c9d2-3710-49d5-9852-746aa76d24bd"/>
    <ds:schemaRef ds:uri="f09df30a-8705-4505-8594-0e37e872b1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58E5D-5F06-4AA3-8401-8441AD0FC7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Travel Authorization Form</vt:lpstr>
      <vt:lpstr>Travel Breakdown pg 1</vt:lpstr>
      <vt:lpstr>Travel Breakdown pg 2</vt:lpstr>
      <vt:lpstr>Travel Breakdown pg 3</vt:lpstr>
      <vt:lpstr>Travel Breakdown pg 4</vt:lpstr>
      <vt:lpstr>'Travel Authorization Form'!Print_Area</vt:lpstr>
      <vt:lpstr>'Travel Breakdown pg 1'!Print_Area</vt:lpstr>
      <vt:lpstr>'Travel Breakdown pg 2'!Print_Area</vt:lpstr>
      <vt:lpstr>'Travel Breakdown pg 3'!Print_Area</vt:lpstr>
      <vt:lpstr>'Travel Breakdown pg 4'!Print_Area</vt:lpstr>
    </vt:vector>
  </TitlesOfParts>
  <Manager/>
  <Company>NC DENR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N2CN350</dc:creator>
  <cp:keywords/>
  <dc:description/>
  <cp:lastModifiedBy>Govoni, Beth E</cp:lastModifiedBy>
  <cp:revision/>
  <dcterms:created xsi:type="dcterms:W3CDTF">2000-02-25T16:02:35Z</dcterms:created>
  <dcterms:modified xsi:type="dcterms:W3CDTF">2025-06-30T15:20:06Z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0x0101007767E819D6120F458AB08C35D71248B4</vt:lpwstr>
  </property>
  <property fmtid="{D5CDD505-2E9C-101B-9397-08002B2CF9AE}" pid="3" name="MediaServiceImageTags">
    <vt:lpwstr/>
  </property>
</Properties>
</file>