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8_{909C1B57-24AE-4D91-B2E6-7749C74A8237}" xr6:coauthVersionLast="47" xr6:coauthVersionMax="47" xr10:uidLastSave="{00000000-0000-0000-0000-000000000000}"/>
  <bookViews>
    <workbookView xWindow="-104" yWindow="-104" windowWidth="22326" windowHeight="11947" tabRatio="714" xr2:uid="{00000000-000D-0000-FFFF-FFFF00000000}"/>
  </bookViews>
  <sheets>
    <sheet name="1. Instructions" sheetId="5" r:id="rId1"/>
    <sheet name="2. Multiple LMISD LMI%" sheetId="4" r:id="rId2"/>
    <sheet name="3. LMI Information" sheetId="1" r:id="rId3"/>
    <sheet name="4. Demographic &amp; Section 3" sheetId="2" r:id="rId4"/>
    <sheet name="5. Connections Survey" sheetId="3" r:id="rId5"/>
  </sheets>
  <definedNames>
    <definedName name="_xlnm.Print_Area" localSheetId="0">'1. Instructions'!$A$1:$H$45</definedName>
    <definedName name="_xlnm.Print_Area" localSheetId="1">'2. Multiple LMISD LMI%'!$A$1:$G$47</definedName>
    <definedName name="_xlnm.Print_Area" localSheetId="2">'3. LMI Information'!$A$1:$AA$161</definedName>
    <definedName name="_xlnm.Print_Area" localSheetId="3">'4. Demographic &amp; Section 3'!$A$1:$U$84</definedName>
    <definedName name="_xlnm.Print_Area" localSheetId="4">'5. Connections Survey'!$A$1:$N$81</definedName>
    <definedName name="_xlnm.Print_Titles" localSheetId="2">'3. LMI Information'!$3:$3</definedName>
    <definedName name="_xlnm.Print_Titles" localSheetId="3">'4. Demographic &amp; Section 3'!$3:$3</definedName>
    <definedName name="_xlnm.Print_Titles" localSheetId="4">'5. Connections Survey'!$3:$3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6" i="1" l="1"/>
  <c r="Z64" i="1"/>
  <c r="Z65" i="1"/>
  <c r="Z66" i="1"/>
  <c r="Z67" i="1"/>
  <c r="Z68" i="1"/>
  <c r="Z69" i="1"/>
  <c r="Z70" i="1"/>
  <c r="Z71" i="1"/>
  <c r="Z72" i="1"/>
  <c r="Z73" i="1"/>
  <c r="Z74" i="1"/>
  <c r="M72" i="1"/>
  <c r="L72" i="1"/>
  <c r="M64" i="1"/>
  <c r="M65" i="1"/>
  <c r="L64" i="1"/>
  <c r="L65" i="1"/>
  <c r="L66" i="1"/>
  <c r="M66" i="1" s="1"/>
  <c r="L67" i="1"/>
  <c r="M67" i="1" s="1"/>
  <c r="L68" i="1"/>
  <c r="M68" i="1" s="1"/>
  <c r="L69" i="1"/>
  <c r="M69" i="1" s="1"/>
  <c r="L70" i="1"/>
  <c r="M70" i="1" s="1"/>
  <c r="L71" i="1"/>
  <c r="M71" i="1" s="1"/>
  <c r="L73" i="1"/>
  <c r="M73" i="1" s="1"/>
  <c r="L74" i="1"/>
  <c r="M74"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J76" i="1"/>
  <c r="E84" i="1" s="1" a="1"/>
  <c r="E84" i="1" s="1"/>
  <c r="I76" i="1"/>
  <c r="E83" i="1" s="1" a="1"/>
  <c r="E83" i="1" s="1"/>
  <c r="H76" i="1"/>
  <c r="E82" i="1" s="1" a="1"/>
  <c r="E82" i="1" s="1"/>
  <c r="G76" i="1"/>
  <c r="E81" i="1" s="1" a="1"/>
  <c r="E81" i="1" s="1"/>
  <c r="E61" i="2"/>
  <c r="K66" i="3"/>
  <c r="E39" i="4"/>
  <c r="E37" i="4" a="1"/>
  <c r="E37" i="4" s="1"/>
  <c r="F38" i="4" a="1"/>
  <c r="F38" i="4"/>
  <c r="E34" i="4"/>
  <c r="F34" i="4"/>
  <c r="Z4" i="1"/>
  <c r="G4" i="3" s="1"/>
  <c r="Z5" i="1"/>
  <c r="G5" i="3" s="1"/>
  <c r="A5" i="3"/>
  <c r="B5" i="3"/>
  <c r="C5" i="3"/>
  <c r="D5" i="3"/>
  <c r="E5" i="3"/>
  <c r="F5" i="3"/>
  <c r="A6" i="3"/>
  <c r="B6" i="3"/>
  <c r="C6" i="3"/>
  <c r="D6" i="3"/>
  <c r="E6" i="3"/>
  <c r="F6" i="3"/>
  <c r="A7" i="3"/>
  <c r="B7" i="3"/>
  <c r="C7" i="3"/>
  <c r="D7" i="3"/>
  <c r="E7" i="3"/>
  <c r="F7" i="3"/>
  <c r="A8" i="3"/>
  <c r="B8" i="3"/>
  <c r="C8" i="3"/>
  <c r="D8" i="3"/>
  <c r="E8" i="3"/>
  <c r="F8" i="3"/>
  <c r="A9" i="3"/>
  <c r="B9" i="3"/>
  <c r="C9" i="3"/>
  <c r="D9" i="3"/>
  <c r="E9" i="3"/>
  <c r="F9" i="3"/>
  <c r="A10" i="3"/>
  <c r="B10" i="3"/>
  <c r="C10" i="3"/>
  <c r="D10" i="3"/>
  <c r="E10" i="3"/>
  <c r="F10" i="3"/>
  <c r="A11" i="3"/>
  <c r="B11" i="3"/>
  <c r="C11" i="3"/>
  <c r="D11" i="3"/>
  <c r="E11" i="3"/>
  <c r="F11" i="3"/>
  <c r="A12" i="3"/>
  <c r="B12" i="3"/>
  <c r="C12" i="3"/>
  <c r="D12" i="3"/>
  <c r="E12" i="3"/>
  <c r="F12" i="3"/>
  <c r="A13" i="3"/>
  <c r="B13" i="3"/>
  <c r="C13" i="3"/>
  <c r="D13" i="3"/>
  <c r="E13" i="3"/>
  <c r="F13" i="3"/>
  <c r="A14" i="3"/>
  <c r="B14" i="3"/>
  <c r="C14" i="3"/>
  <c r="D14" i="3"/>
  <c r="E14" i="3"/>
  <c r="F14" i="3"/>
  <c r="A15" i="3"/>
  <c r="B15" i="3"/>
  <c r="C15" i="3"/>
  <c r="D15" i="3"/>
  <c r="E15" i="3"/>
  <c r="F15" i="3"/>
  <c r="A16" i="3"/>
  <c r="B16" i="3"/>
  <c r="C16" i="3"/>
  <c r="D16" i="3"/>
  <c r="E16" i="3"/>
  <c r="F16" i="3"/>
  <c r="A17" i="3"/>
  <c r="B17" i="3"/>
  <c r="C17" i="3"/>
  <c r="D17" i="3"/>
  <c r="E17" i="3"/>
  <c r="F17" i="3"/>
  <c r="A18" i="3"/>
  <c r="B18" i="3"/>
  <c r="C18" i="3"/>
  <c r="D18" i="3"/>
  <c r="E18" i="3"/>
  <c r="F18" i="3"/>
  <c r="A19" i="3"/>
  <c r="B19" i="3"/>
  <c r="C19" i="3"/>
  <c r="D19" i="3"/>
  <c r="E19" i="3"/>
  <c r="F19" i="3"/>
  <c r="A20" i="3"/>
  <c r="B20" i="3"/>
  <c r="C20" i="3"/>
  <c r="D20" i="3"/>
  <c r="E20" i="3"/>
  <c r="F20" i="3"/>
  <c r="A21" i="3"/>
  <c r="B21" i="3"/>
  <c r="C21" i="3"/>
  <c r="D21" i="3"/>
  <c r="E21" i="3"/>
  <c r="F21" i="3"/>
  <c r="A22" i="3"/>
  <c r="B22" i="3"/>
  <c r="C22" i="3"/>
  <c r="D22" i="3"/>
  <c r="E22" i="3"/>
  <c r="F22" i="3"/>
  <c r="A23" i="3"/>
  <c r="B23" i="3"/>
  <c r="C23" i="3"/>
  <c r="D23" i="3"/>
  <c r="E23" i="3"/>
  <c r="F23" i="3"/>
  <c r="A24" i="3"/>
  <c r="B24" i="3"/>
  <c r="C24" i="3"/>
  <c r="D24" i="3"/>
  <c r="E24" i="3"/>
  <c r="F24" i="3"/>
  <c r="A25" i="3"/>
  <c r="B25" i="3"/>
  <c r="C25" i="3"/>
  <c r="D25" i="3"/>
  <c r="E25" i="3"/>
  <c r="F25" i="3"/>
  <c r="A26" i="3"/>
  <c r="B26" i="3"/>
  <c r="C26" i="3"/>
  <c r="D26" i="3"/>
  <c r="E26" i="3"/>
  <c r="F26" i="3"/>
  <c r="A27" i="3"/>
  <c r="B27" i="3"/>
  <c r="C27" i="3"/>
  <c r="D27" i="3"/>
  <c r="E27" i="3"/>
  <c r="F27" i="3"/>
  <c r="A28" i="3"/>
  <c r="B28" i="3"/>
  <c r="C28" i="3"/>
  <c r="D28" i="3"/>
  <c r="E28" i="3"/>
  <c r="F28" i="3"/>
  <c r="A29" i="3"/>
  <c r="B29" i="3"/>
  <c r="C29" i="3"/>
  <c r="D29" i="3"/>
  <c r="E29" i="3"/>
  <c r="F29" i="3"/>
  <c r="A30" i="3"/>
  <c r="B30" i="3"/>
  <c r="C30" i="3"/>
  <c r="D30" i="3"/>
  <c r="E30" i="3"/>
  <c r="F30" i="3"/>
  <c r="A31" i="3"/>
  <c r="B31" i="3"/>
  <c r="C31" i="3"/>
  <c r="D31" i="3"/>
  <c r="E31" i="3"/>
  <c r="F31" i="3"/>
  <c r="A32" i="3"/>
  <c r="B32" i="3"/>
  <c r="C32" i="3"/>
  <c r="D32" i="3"/>
  <c r="E32" i="3"/>
  <c r="F32" i="3"/>
  <c r="A33" i="3"/>
  <c r="B33" i="3"/>
  <c r="C33" i="3"/>
  <c r="D33" i="3"/>
  <c r="E33" i="3"/>
  <c r="F33" i="3"/>
  <c r="A34" i="3"/>
  <c r="B34" i="3"/>
  <c r="C34" i="3"/>
  <c r="D34" i="3"/>
  <c r="E34" i="3"/>
  <c r="F34" i="3"/>
  <c r="A35" i="3"/>
  <c r="B35" i="3"/>
  <c r="C35" i="3"/>
  <c r="D35" i="3"/>
  <c r="E35" i="3"/>
  <c r="F35" i="3"/>
  <c r="A36" i="3"/>
  <c r="B36" i="3"/>
  <c r="C36" i="3"/>
  <c r="D36" i="3"/>
  <c r="E36" i="3"/>
  <c r="F36" i="3"/>
  <c r="A37" i="3"/>
  <c r="B37" i="3"/>
  <c r="C37" i="3"/>
  <c r="D37" i="3"/>
  <c r="E37" i="3"/>
  <c r="F37" i="3"/>
  <c r="A38" i="3"/>
  <c r="B38" i="3"/>
  <c r="C38" i="3"/>
  <c r="D38" i="3"/>
  <c r="E38" i="3"/>
  <c r="F38" i="3"/>
  <c r="A39" i="3"/>
  <c r="B39" i="3"/>
  <c r="C39" i="3"/>
  <c r="D39" i="3"/>
  <c r="E39" i="3"/>
  <c r="F39" i="3"/>
  <c r="A40" i="3"/>
  <c r="B40" i="3"/>
  <c r="C40" i="3"/>
  <c r="D40" i="3"/>
  <c r="E40" i="3"/>
  <c r="F40" i="3"/>
  <c r="A41" i="3"/>
  <c r="B41" i="3"/>
  <c r="C41" i="3"/>
  <c r="D41" i="3"/>
  <c r="E41" i="3"/>
  <c r="F41" i="3"/>
  <c r="A42" i="3"/>
  <c r="B42" i="3"/>
  <c r="C42" i="3"/>
  <c r="D42" i="3"/>
  <c r="E42" i="3"/>
  <c r="F42" i="3"/>
  <c r="A43" i="3"/>
  <c r="B43" i="3"/>
  <c r="C43" i="3"/>
  <c r="D43" i="3"/>
  <c r="E43" i="3"/>
  <c r="F43" i="3"/>
  <c r="A44" i="3"/>
  <c r="B44" i="3"/>
  <c r="C44" i="3"/>
  <c r="D44" i="3"/>
  <c r="E44" i="3"/>
  <c r="F44" i="3"/>
  <c r="A45" i="3"/>
  <c r="B45" i="3"/>
  <c r="C45" i="3"/>
  <c r="D45" i="3"/>
  <c r="E45" i="3"/>
  <c r="F45" i="3"/>
  <c r="A46" i="3"/>
  <c r="B46" i="3"/>
  <c r="C46" i="3"/>
  <c r="D46" i="3"/>
  <c r="E46" i="3"/>
  <c r="F46" i="3"/>
  <c r="A47" i="3"/>
  <c r="B47" i="3"/>
  <c r="C47" i="3"/>
  <c r="D47" i="3"/>
  <c r="E47" i="3"/>
  <c r="F47" i="3"/>
  <c r="A48" i="3"/>
  <c r="B48" i="3"/>
  <c r="C48" i="3"/>
  <c r="D48" i="3"/>
  <c r="E48" i="3"/>
  <c r="F48" i="3"/>
  <c r="A49" i="3"/>
  <c r="B49" i="3"/>
  <c r="C49" i="3"/>
  <c r="D49" i="3"/>
  <c r="E49" i="3"/>
  <c r="F49" i="3"/>
  <c r="A50" i="3"/>
  <c r="B50" i="3"/>
  <c r="C50" i="3"/>
  <c r="D50" i="3"/>
  <c r="E50" i="3"/>
  <c r="F50" i="3"/>
  <c r="A51" i="3"/>
  <c r="B51" i="3"/>
  <c r="C51" i="3"/>
  <c r="D51" i="3"/>
  <c r="E51" i="3"/>
  <c r="F51" i="3"/>
  <c r="A52" i="3"/>
  <c r="B52" i="3"/>
  <c r="C52" i="3"/>
  <c r="D52" i="3"/>
  <c r="E52" i="3"/>
  <c r="F52" i="3"/>
  <c r="A53" i="3"/>
  <c r="B53" i="3"/>
  <c r="C53" i="3"/>
  <c r="D53" i="3"/>
  <c r="E53" i="3"/>
  <c r="F53" i="3"/>
  <c r="A54" i="3"/>
  <c r="B54" i="3"/>
  <c r="C54" i="3"/>
  <c r="D54" i="3"/>
  <c r="E54" i="3"/>
  <c r="F54" i="3"/>
  <c r="A55" i="3"/>
  <c r="B55" i="3"/>
  <c r="C55" i="3"/>
  <c r="D55" i="3"/>
  <c r="E55" i="3"/>
  <c r="F55" i="3"/>
  <c r="A56" i="3"/>
  <c r="B56" i="3"/>
  <c r="C56" i="3"/>
  <c r="D56" i="3"/>
  <c r="E56" i="3"/>
  <c r="F56" i="3"/>
  <c r="A57" i="3"/>
  <c r="B57" i="3"/>
  <c r="C57" i="3"/>
  <c r="D57" i="3"/>
  <c r="E57" i="3"/>
  <c r="F57" i="3"/>
  <c r="A58" i="3"/>
  <c r="B58" i="3"/>
  <c r="C58" i="3"/>
  <c r="D58" i="3"/>
  <c r="E58" i="3"/>
  <c r="F58" i="3"/>
  <c r="A59" i="3"/>
  <c r="B59" i="3"/>
  <c r="C59" i="3"/>
  <c r="D59" i="3"/>
  <c r="E59" i="3"/>
  <c r="F59" i="3"/>
  <c r="A60" i="3"/>
  <c r="B60" i="3"/>
  <c r="C60" i="3"/>
  <c r="D60" i="3"/>
  <c r="E60" i="3"/>
  <c r="F60" i="3"/>
  <c r="A61" i="3"/>
  <c r="B61" i="3"/>
  <c r="C61" i="3"/>
  <c r="D61" i="3"/>
  <c r="F61" i="3"/>
  <c r="A62" i="3"/>
  <c r="B62" i="3"/>
  <c r="C62" i="3"/>
  <c r="D62" i="3"/>
  <c r="E62" i="3"/>
  <c r="F62" i="3"/>
  <c r="A63" i="3"/>
  <c r="B63" i="3"/>
  <c r="C63" i="3"/>
  <c r="D63" i="3"/>
  <c r="E63" i="3"/>
  <c r="F63" i="3"/>
  <c r="A64" i="3"/>
  <c r="B64" i="3"/>
  <c r="C64" i="3"/>
  <c r="D64" i="3"/>
  <c r="E64" i="3"/>
  <c r="F64" i="3"/>
  <c r="A65" i="3"/>
  <c r="B65" i="3"/>
  <c r="C65" i="3"/>
  <c r="D65" i="3"/>
  <c r="E65" i="3"/>
  <c r="F65" i="3"/>
  <c r="F4" i="3"/>
  <c r="E4" i="3"/>
  <c r="D4" i="3"/>
  <c r="C4" i="3"/>
  <c r="B4" i="3"/>
  <c r="A4" i="3"/>
  <c r="A5" i="2"/>
  <c r="B5" i="2"/>
  <c r="C5" i="2"/>
  <c r="D5" i="2"/>
  <c r="E5" i="2"/>
  <c r="F5" i="2"/>
  <c r="A6" i="2"/>
  <c r="B6" i="2"/>
  <c r="C6" i="2"/>
  <c r="D6" i="2"/>
  <c r="E6" i="2"/>
  <c r="F6" i="2"/>
  <c r="A7" i="2"/>
  <c r="B7" i="2"/>
  <c r="C7" i="2"/>
  <c r="D7" i="2"/>
  <c r="E7" i="2"/>
  <c r="F7" i="2"/>
  <c r="A8" i="2"/>
  <c r="B8" i="2"/>
  <c r="C8" i="2"/>
  <c r="D8" i="2"/>
  <c r="E8" i="2"/>
  <c r="F8" i="2"/>
  <c r="A9" i="2"/>
  <c r="B9" i="2"/>
  <c r="C9" i="2"/>
  <c r="D9" i="2"/>
  <c r="E9" i="2"/>
  <c r="F9" i="2"/>
  <c r="A10" i="2"/>
  <c r="B10" i="2"/>
  <c r="C10" i="2"/>
  <c r="D10" i="2"/>
  <c r="E10" i="2"/>
  <c r="F10" i="2"/>
  <c r="A11" i="2"/>
  <c r="B11" i="2"/>
  <c r="C11" i="2"/>
  <c r="D11" i="2"/>
  <c r="E11" i="2"/>
  <c r="F11" i="2"/>
  <c r="A12" i="2"/>
  <c r="B12" i="2"/>
  <c r="C12" i="2"/>
  <c r="D12" i="2"/>
  <c r="E12" i="2"/>
  <c r="F12" i="2"/>
  <c r="A13" i="2"/>
  <c r="B13" i="2"/>
  <c r="C13" i="2"/>
  <c r="D13" i="2"/>
  <c r="E13" i="2"/>
  <c r="F13" i="2"/>
  <c r="A14" i="2"/>
  <c r="B14" i="2"/>
  <c r="C14" i="2"/>
  <c r="D14" i="2"/>
  <c r="E14" i="2"/>
  <c r="F14" i="2"/>
  <c r="A15" i="2"/>
  <c r="B15" i="2"/>
  <c r="C15" i="2"/>
  <c r="D15" i="2"/>
  <c r="E15" i="2"/>
  <c r="F15" i="2"/>
  <c r="A16" i="2"/>
  <c r="B16" i="2"/>
  <c r="C16" i="2"/>
  <c r="D16" i="2"/>
  <c r="E16" i="2"/>
  <c r="F16" i="2"/>
  <c r="A17" i="2"/>
  <c r="B17" i="2"/>
  <c r="C17" i="2"/>
  <c r="D17" i="2"/>
  <c r="E17" i="2"/>
  <c r="F17" i="2"/>
  <c r="A18" i="2"/>
  <c r="B18" i="2"/>
  <c r="C18" i="2"/>
  <c r="D18" i="2"/>
  <c r="E18" i="2"/>
  <c r="F18" i="2"/>
  <c r="A19" i="2"/>
  <c r="B19" i="2"/>
  <c r="C19" i="2"/>
  <c r="D19" i="2"/>
  <c r="E19" i="2"/>
  <c r="F19" i="2"/>
  <c r="A20" i="2"/>
  <c r="B20" i="2"/>
  <c r="C20" i="2"/>
  <c r="D20" i="2"/>
  <c r="E20" i="2"/>
  <c r="F20" i="2"/>
  <c r="A21" i="2"/>
  <c r="B21" i="2"/>
  <c r="C21" i="2"/>
  <c r="D21" i="2"/>
  <c r="E21" i="2"/>
  <c r="F21" i="2"/>
  <c r="A22" i="2"/>
  <c r="B22" i="2"/>
  <c r="C22" i="2"/>
  <c r="D22" i="2"/>
  <c r="E22" i="2"/>
  <c r="F22" i="2"/>
  <c r="A23" i="2"/>
  <c r="B23" i="2"/>
  <c r="C23" i="2"/>
  <c r="D23" i="2"/>
  <c r="E23" i="2"/>
  <c r="F23" i="2"/>
  <c r="A24" i="2"/>
  <c r="B24" i="2"/>
  <c r="C24" i="2"/>
  <c r="D24" i="2"/>
  <c r="E24" i="2"/>
  <c r="F24" i="2"/>
  <c r="A25" i="2"/>
  <c r="B25" i="2"/>
  <c r="C25" i="2"/>
  <c r="D25" i="2"/>
  <c r="E25" i="2"/>
  <c r="F25" i="2"/>
  <c r="A26" i="2"/>
  <c r="B26" i="2"/>
  <c r="C26" i="2"/>
  <c r="D26" i="2"/>
  <c r="E26" i="2"/>
  <c r="F26" i="2"/>
  <c r="A27" i="2"/>
  <c r="B27" i="2"/>
  <c r="C27" i="2"/>
  <c r="D27" i="2"/>
  <c r="E27" i="2"/>
  <c r="F27" i="2"/>
  <c r="A28" i="2"/>
  <c r="B28" i="2"/>
  <c r="C28" i="2"/>
  <c r="D28" i="2"/>
  <c r="E28" i="2"/>
  <c r="F28" i="2"/>
  <c r="A29" i="2"/>
  <c r="B29" i="2"/>
  <c r="C29" i="2"/>
  <c r="D29" i="2"/>
  <c r="E29" i="2"/>
  <c r="F29" i="2"/>
  <c r="A30" i="2"/>
  <c r="B30" i="2"/>
  <c r="C30" i="2"/>
  <c r="D30" i="2"/>
  <c r="E30" i="2"/>
  <c r="F30" i="2"/>
  <c r="A31" i="2"/>
  <c r="B31" i="2"/>
  <c r="C31" i="2"/>
  <c r="D31" i="2"/>
  <c r="E31" i="2"/>
  <c r="F31" i="2"/>
  <c r="A32" i="2"/>
  <c r="B32" i="2"/>
  <c r="C32" i="2"/>
  <c r="D32" i="2"/>
  <c r="E32" i="2"/>
  <c r="F32" i="2"/>
  <c r="A33" i="2"/>
  <c r="B33" i="2"/>
  <c r="C33" i="2"/>
  <c r="D33" i="2"/>
  <c r="E33" i="2"/>
  <c r="F33" i="2"/>
  <c r="A34" i="2"/>
  <c r="B34" i="2"/>
  <c r="C34" i="2"/>
  <c r="D34" i="2"/>
  <c r="E34" i="2"/>
  <c r="F34" i="2"/>
  <c r="A35" i="2"/>
  <c r="B35" i="2"/>
  <c r="C35" i="2"/>
  <c r="D35" i="2"/>
  <c r="E35" i="2"/>
  <c r="F35" i="2"/>
  <c r="A36" i="2"/>
  <c r="B36" i="2"/>
  <c r="C36" i="2"/>
  <c r="D36" i="2"/>
  <c r="E36" i="2"/>
  <c r="F36" i="2"/>
  <c r="A37" i="2"/>
  <c r="B37" i="2"/>
  <c r="C37" i="2"/>
  <c r="D37" i="2"/>
  <c r="E37" i="2"/>
  <c r="F37" i="2"/>
  <c r="A38" i="2"/>
  <c r="B38" i="2"/>
  <c r="C38" i="2"/>
  <c r="D38" i="2"/>
  <c r="E38" i="2"/>
  <c r="F38" i="2"/>
  <c r="A39" i="2"/>
  <c r="B39" i="2"/>
  <c r="C39" i="2"/>
  <c r="D39" i="2"/>
  <c r="E39" i="2"/>
  <c r="F39" i="2"/>
  <c r="A40" i="2"/>
  <c r="B40" i="2"/>
  <c r="C40" i="2"/>
  <c r="D40" i="2"/>
  <c r="E40" i="2"/>
  <c r="F40" i="2"/>
  <c r="A41" i="2"/>
  <c r="B41" i="2"/>
  <c r="C41" i="2"/>
  <c r="D41" i="2"/>
  <c r="E41" i="2"/>
  <c r="F41" i="2"/>
  <c r="A42" i="2"/>
  <c r="B42" i="2"/>
  <c r="C42" i="2"/>
  <c r="D42" i="2"/>
  <c r="E42" i="2"/>
  <c r="F42" i="2"/>
  <c r="A43" i="2"/>
  <c r="B43" i="2"/>
  <c r="C43" i="2"/>
  <c r="D43" i="2"/>
  <c r="E43" i="2"/>
  <c r="F43" i="2"/>
  <c r="A44" i="2"/>
  <c r="B44" i="2"/>
  <c r="C44" i="2"/>
  <c r="D44" i="2"/>
  <c r="E44" i="2"/>
  <c r="F44" i="2"/>
  <c r="A45" i="2"/>
  <c r="B45" i="2"/>
  <c r="C45" i="2"/>
  <c r="D45" i="2"/>
  <c r="E45" i="2"/>
  <c r="F45" i="2"/>
  <c r="A46" i="2"/>
  <c r="B46" i="2"/>
  <c r="C46" i="2"/>
  <c r="D46" i="2"/>
  <c r="E46" i="2"/>
  <c r="F46" i="2"/>
  <c r="A47" i="2"/>
  <c r="B47" i="2"/>
  <c r="C47" i="2"/>
  <c r="D47" i="2"/>
  <c r="E47" i="2"/>
  <c r="F47" i="2"/>
  <c r="A48" i="2"/>
  <c r="B48" i="2"/>
  <c r="C48" i="2"/>
  <c r="D48" i="2"/>
  <c r="E48" i="2"/>
  <c r="F48" i="2"/>
  <c r="A49" i="2"/>
  <c r="B49" i="2"/>
  <c r="C49" i="2"/>
  <c r="D49" i="2"/>
  <c r="E49" i="2"/>
  <c r="F49" i="2"/>
  <c r="A50" i="2"/>
  <c r="B50" i="2"/>
  <c r="C50" i="2"/>
  <c r="D50" i="2"/>
  <c r="E50" i="2"/>
  <c r="F50" i="2"/>
  <c r="A51" i="2"/>
  <c r="B51" i="2"/>
  <c r="C51" i="2"/>
  <c r="D51" i="2"/>
  <c r="E51" i="2"/>
  <c r="F51" i="2"/>
  <c r="A52" i="2"/>
  <c r="B52" i="2"/>
  <c r="C52" i="2"/>
  <c r="D52" i="2"/>
  <c r="E52" i="2"/>
  <c r="F52" i="2"/>
  <c r="A53" i="2"/>
  <c r="B53" i="2"/>
  <c r="C53" i="2"/>
  <c r="D53" i="2"/>
  <c r="E53" i="2"/>
  <c r="F53" i="2"/>
  <c r="A54" i="2"/>
  <c r="B54" i="2"/>
  <c r="C54" i="2"/>
  <c r="D54" i="2"/>
  <c r="E54" i="2"/>
  <c r="F54" i="2"/>
  <c r="A55" i="2"/>
  <c r="B55" i="2"/>
  <c r="C55" i="2"/>
  <c r="D55" i="2"/>
  <c r="E55" i="2"/>
  <c r="F55" i="2"/>
  <c r="A56" i="2"/>
  <c r="B56" i="2"/>
  <c r="C56" i="2"/>
  <c r="D56" i="2"/>
  <c r="E56" i="2"/>
  <c r="F56" i="2"/>
  <c r="A57" i="2"/>
  <c r="B57" i="2"/>
  <c r="C57" i="2"/>
  <c r="D57" i="2"/>
  <c r="E57" i="2"/>
  <c r="F57" i="2"/>
  <c r="A58" i="2"/>
  <c r="B58" i="2"/>
  <c r="C58" i="2"/>
  <c r="D58" i="2"/>
  <c r="E58" i="2"/>
  <c r="F58" i="2"/>
  <c r="A59" i="2"/>
  <c r="B59" i="2"/>
  <c r="C59" i="2"/>
  <c r="D59" i="2"/>
  <c r="E59" i="2"/>
  <c r="F59" i="2"/>
  <c r="A60" i="2"/>
  <c r="B60" i="2"/>
  <c r="C60" i="2"/>
  <c r="D60" i="2"/>
  <c r="E60" i="2"/>
  <c r="F60" i="2"/>
  <c r="A61" i="2"/>
  <c r="B61" i="2"/>
  <c r="C61" i="2"/>
  <c r="D61" i="2"/>
  <c r="F61" i="2"/>
  <c r="A62" i="2"/>
  <c r="B62" i="2"/>
  <c r="C62" i="2"/>
  <c r="D62" i="2"/>
  <c r="E62" i="2"/>
  <c r="F62" i="2"/>
  <c r="A63" i="2"/>
  <c r="B63" i="2"/>
  <c r="C63" i="2"/>
  <c r="D63" i="2"/>
  <c r="E63" i="2"/>
  <c r="F63" i="2"/>
  <c r="A64" i="2"/>
  <c r="B64" i="2"/>
  <c r="C64" i="2"/>
  <c r="D64" i="2"/>
  <c r="E64" i="2"/>
  <c r="F64" i="2"/>
  <c r="A65" i="2"/>
  <c r="B65" i="2"/>
  <c r="C65" i="2"/>
  <c r="D65" i="2"/>
  <c r="E65" i="2"/>
  <c r="F65" i="2"/>
  <c r="F4" i="2"/>
  <c r="E4" i="2"/>
  <c r="D4" i="2"/>
  <c r="B4" i="2"/>
  <c r="C4" i="2"/>
  <c r="A4" i="2"/>
  <c r="Z52" i="1"/>
  <c r="G52" i="3" s="1"/>
  <c r="Z53" i="1"/>
  <c r="G53" i="3" s="1"/>
  <c r="Z54" i="1"/>
  <c r="G54" i="3" s="1"/>
  <c r="Z55" i="1"/>
  <c r="G55" i="3" s="1"/>
  <c r="Z56" i="1"/>
  <c r="G56" i="3" s="1"/>
  <c r="Z57" i="1"/>
  <c r="G57" i="3" s="1"/>
  <c r="Z58" i="1"/>
  <c r="G58" i="3" s="1"/>
  <c r="Z59" i="1"/>
  <c r="G59" i="3" s="1"/>
  <c r="Z60" i="1"/>
  <c r="G60" i="3" s="1"/>
  <c r="Z61" i="1"/>
  <c r="G61" i="3" s="1"/>
  <c r="Z51" i="1"/>
  <c r="G51" i="3" s="1"/>
  <c r="Z62" i="1"/>
  <c r="G62" i="3" s="1"/>
  <c r="T76" i="1"/>
  <c r="S76" i="1"/>
  <c r="Z6" i="1"/>
  <c r="G6" i="3" s="1"/>
  <c r="Z7" i="1"/>
  <c r="G7" i="3" s="1"/>
  <c r="Z8" i="1"/>
  <c r="G8" i="3" s="1"/>
  <c r="Z9" i="1"/>
  <c r="G9" i="3" s="1"/>
  <c r="Z10" i="1"/>
  <c r="G10" i="3" s="1"/>
  <c r="Z11" i="1"/>
  <c r="G11" i="3" s="1"/>
  <c r="Z12" i="1"/>
  <c r="G12" i="3" s="1"/>
  <c r="Z13" i="1"/>
  <c r="G13" i="3" s="1"/>
  <c r="Z14" i="1"/>
  <c r="G14" i="3" s="1"/>
  <c r="Z15" i="1"/>
  <c r="G15" i="3" s="1"/>
  <c r="Z16" i="1"/>
  <c r="G16" i="3" s="1"/>
  <c r="Z17" i="1"/>
  <c r="G17" i="3" s="1"/>
  <c r="Z18" i="1"/>
  <c r="G18" i="3" s="1"/>
  <c r="Z19" i="1"/>
  <c r="G19" i="3" s="1"/>
  <c r="Z20" i="1"/>
  <c r="G20" i="3" s="1"/>
  <c r="Z21" i="1"/>
  <c r="G21" i="3" s="1"/>
  <c r="Z22" i="1"/>
  <c r="G22" i="3" s="1"/>
  <c r="Z23" i="1"/>
  <c r="G23" i="3" s="1"/>
  <c r="Z24" i="1"/>
  <c r="G24" i="3" s="1"/>
  <c r="Z25" i="1"/>
  <c r="G25" i="3" s="1"/>
  <c r="Z26" i="1"/>
  <c r="G26" i="3" s="1"/>
  <c r="Z27" i="1"/>
  <c r="G27" i="3" s="1"/>
  <c r="Z28" i="1"/>
  <c r="G28" i="3" s="1"/>
  <c r="Z29" i="1"/>
  <c r="G29" i="3" s="1"/>
  <c r="Z30" i="1"/>
  <c r="G30" i="3" s="1"/>
  <c r="Z31" i="1"/>
  <c r="G31" i="3" s="1"/>
  <c r="Z32" i="1"/>
  <c r="G32" i="3" s="1"/>
  <c r="Z33" i="1"/>
  <c r="G33" i="3" s="1"/>
  <c r="Z34" i="1"/>
  <c r="G34" i="3" s="1"/>
  <c r="Z35" i="1"/>
  <c r="G35" i="3" s="1"/>
  <c r="Z36" i="1"/>
  <c r="G36" i="3" s="1"/>
  <c r="Z37" i="1"/>
  <c r="G37" i="3" s="1"/>
  <c r="Z38" i="1"/>
  <c r="G38" i="3" s="1"/>
  <c r="Z39" i="1"/>
  <c r="G39" i="3" s="1"/>
  <c r="Z40" i="1"/>
  <c r="G40" i="3" s="1"/>
  <c r="Z41" i="1"/>
  <c r="G41" i="3" s="1"/>
  <c r="Z42" i="1"/>
  <c r="G42" i="3" s="1"/>
  <c r="Z43" i="1"/>
  <c r="G43" i="3" s="1"/>
  <c r="Z44" i="1"/>
  <c r="G44" i="3" s="1"/>
  <c r="Z45" i="1"/>
  <c r="G45" i="3" s="1"/>
  <c r="Z46" i="1"/>
  <c r="G46" i="3" s="1"/>
  <c r="Z47" i="1"/>
  <c r="G47" i="3" s="1"/>
  <c r="Z48" i="1"/>
  <c r="G48" i="3" s="1"/>
  <c r="Z49" i="1"/>
  <c r="G49" i="3" s="1"/>
  <c r="Z50" i="1"/>
  <c r="G50" i="3" s="1"/>
  <c r="Z63" i="1"/>
  <c r="G63" i="3" s="1"/>
  <c r="G64" i="3"/>
  <c r="Z75" i="1"/>
  <c r="G65" i="3" s="1"/>
  <c r="I83" i="2" a="1"/>
  <c r="I83" i="2" s="1"/>
  <c r="C71" i="2" a="1"/>
  <c r="C71" i="2" s="1"/>
  <c r="C70" i="2" a="1"/>
  <c r="C70" i="2" s="1"/>
  <c r="A76" i="1"/>
  <c r="E80" i="1" s="1" a="1"/>
  <c r="E80" i="1" s="1"/>
  <c r="L66" i="3"/>
  <c r="J66" i="3"/>
  <c r="I66" i="3"/>
  <c r="H66" i="3"/>
  <c r="S66" i="2"/>
  <c r="H83" i="2" s="1" a="1"/>
  <c r="H83" i="2" s="1"/>
  <c r="R66" i="2"/>
  <c r="H81" i="2" s="1" a="1"/>
  <c r="H81" i="2" s="1"/>
  <c r="Q66" i="2"/>
  <c r="H80" i="2" s="1" a="1"/>
  <c r="H80" i="2" s="1"/>
  <c r="P66" i="2"/>
  <c r="H79" i="2" s="1" a="1"/>
  <c r="H79" i="2" s="1"/>
  <c r="O66" i="2"/>
  <c r="H78" i="2" s="1" a="1"/>
  <c r="H78" i="2" s="1"/>
  <c r="N66" i="2"/>
  <c r="H77" i="2" s="1" a="1"/>
  <c r="H77" i="2" s="1"/>
  <c r="M66" i="2"/>
  <c r="H76" i="2" s="1" a="1"/>
  <c r="H76" i="2" s="1"/>
  <c r="L66" i="2"/>
  <c r="H75" i="2" s="1" a="1"/>
  <c r="H75" i="2" s="1"/>
  <c r="K66" i="2"/>
  <c r="H74" i="2" s="1" a="1"/>
  <c r="H74" i="2" s="1"/>
  <c r="J66" i="2"/>
  <c r="H73" i="2" s="1" a="1"/>
  <c r="H73" i="2" s="1"/>
  <c r="I66" i="2"/>
  <c r="H72" i="2" s="1" a="1"/>
  <c r="H72" i="2" s="1"/>
  <c r="H66" i="2"/>
  <c r="I71" i="2" s="1" a="1"/>
  <c r="I71" i="2" s="1"/>
  <c r="I82" i="2" s="1"/>
  <c r="G66" i="2"/>
  <c r="J70" i="2" s="1" a="1"/>
  <c r="J70" i="2" s="1"/>
  <c r="K76" i="1"/>
  <c r="M82" i="1" s="1" a="1"/>
  <c r="M82" i="1" s="1"/>
  <c r="U76" i="1"/>
  <c r="V76" i="1"/>
  <c r="W76" i="1"/>
  <c r="Y76" i="1"/>
  <c r="N76" i="1"/>
  <c r="O76" i="1"/>
  <c r="P76" i="1"/>
  <c r="Q76" i="1"/>
  <c r="R76" i="1"/>
  <c r="M79" i="1" s="1" a="1"/>
  <c r="M79" i="1" s="1"/>
  <c r="E85" i="1" l="1"/>
  <c r="E86" i="1" s="1"/>
  <c r="E61" i="3"/>
  <c r="Z76" i="1"/>
  <c r="M84" i="1" s="1" a="1"/>
  <c r="M84" i="1" s="1"/>
  <c r="G66" i="3"/>
  <c r="H82" i="2"/>
  <c r="A66" i="2"/>
  <c r="A66" i="3"/>
  <c r="M80" i="1"/>
  <c r="M81" i="1" s="1"/>
  <c r="P82" i="1" s="1"/>
  <c r="J82" i="2"/>
  <c r="L39" i="1" l="1"/>
  <c r="M39" i="1" s="1"/>
  <c r="L40" i="1"/>
  <c r="M40" i="1" s="1"/>
  <c r="L37" i="1"/>
  <c r="M37" i="1" s="1"/>
  <c r="L38" i="1"/>
  <c r="M38" i="1" s="1"/>
  <c r="L35" i="1"/>
  <c r="M35" i="1" s="1"/>
  <c r="L36" i="1"/>
  <c r="M36" i="1" s="1"/>
  <c r="L33" i="1"/>
  <c r="M33" i="1" s="1"/>
  <c r="L34" i="1"/>
  <c r="M34" i="1" s="1"/>
  <c r="L31" i="1"/>
  <c r="M31" i="1" s="1"/>
  <c r="L32" i="1"/>
  <c r="M32" i="1" s="1"/>
  <c r="L29" i="1"/>
  <c r="M29" i="1" s="1"/>
  <c r="L30" i="1"/>
  <c r="M30" i="1" s="1"/>
  <c r="L27" i="1"/>
  <c r="M27" i="1" s="1"/>
  <c r="L28" i="1"/>
  <c r="M28" i="1" s="1"/>
  <c r="L25" i="1"/>
  <c r="M25" i="1" s="1"/>
  <c r="L26" i="1"/>
  <c r="M26" i="1" s="1"/>
  <c r="L23" i="1"/>
  <c r="M23" i="1" s="1"/>
  <c r="L24" i="1"/>
  <c r="M24" i="1" s="1"/>
  <c r="L21" i="1"/>
  <c r="M21" i="1" s="1"/>
  <c r="L22" i="1"/>
  <c r="M22" i="1" s="1"/>
  <c r="L19" i="1"/>
  <c r="M19" i="1" s="1"/>
  <c r="L20" i="1"/>
  <c r="M20" i="1" s="1"/>
  <c r="L17" i="1"/>
  <c r="M17" i="1" s="1"/>
  <c r="L18" i="1"/>
  <c r="M18" i="1" s="1"/>
  <c r="L15" i="1"/>
  <c r="M15" i="1" s="1"/>
  <c r="L16" i="1"/>
  <c r="M16" i="1" s="1"/>
  <c r="L13" i="1"/>
  <c r="M13" i="1" s="1"/>
  <c r="L14" i="1"/>
  <c r="M14" i="1" s="1"/>
  <c r="L11" i="1"/>
  <c r="M11" i="1" s="1"/>
  <c r="L12" i="1"/>
  <c r="M12" i="1" s="1"/>
  <c r="L9" i="1"/>
  <c r="M9" i="1" s="1"/>
  <c r="L10" i="1"/>
  <c r="M10" i="1" s="1"/>
  <c r="L7" i="1"/>
  <c r="M7" i="1" s="1"/>
  <c r="L8" i="1"/>
  <c r="M8" i="1" s="1"/>
  <c r="L5" i="1"/>
  <c r="M5" i="1" s="1"/>
  <c r="L4" i="1"/>
  <c r="M4" i="1" s="1"/>
  <c r="M83" i="1"/>
  <c r="L75" i="1"/>
  <c r="M75" i="1" s="1"/>
  <c r="L6" i="1"/>
  <c r="M6" i="1" s="1"/>
  <c r="J89" i="1"/>
  <c r="L61" i="1" l="1"/>
  <c r="M61" i="1" s="1"/>
  <c r="L62" i="1"/>
  <c r="M62" i="1" s="1"/>
  <c r="L60" i="1"/>
  <c r="M60" i="1" s="1"/>
  <c r="L63" i="1"/>
  <c r="M63" i="1" s="1"/>
  <c r="M76" i="1" l="1"/>
  <c r="E87" i="1" s="1"/>
  <c r="L76" i="1"/>
  <c r="E89" i="1" l="1"/>
  <c r="E92" i="1" s="1"/>
  <c r="E88" i="1"/>
  <c r="E9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<sst xmlns="http://schemas.openxmlformats.org/spreadsheetml/2006/main" count="143" uniqueCount="116">
  <si>
    <t>Street</t>
  </si>
  <si>
    <t>White</t>
  </si>
  <si>
    <t>Section 3</t>
  </si>
  <si>
    <t>Address Information</t>
  </si>
  <si>
    <t>Town</t>
  </si>
  <si>
    <t xml:space="preserve">Household Income </t>
  </si>
  <si>
    <t>Hispanic/ Latino</t>
  </si>
  <si>
    <t>Not Hisp/ Latino</t>
  </si>
  <si>
    <t>African-American</t>
  </si>
  <si>
    <t>Asian</t>
  </si>
  <si>
    <t>American Indian / Alaskan Native / White</t>
  </si>
  <si>
    <t>Asian / White</t>
  </si>
  <si>
    <t>Other Multi Race</t>
  </si>
  <si>
    <t>Name</t>
  </si>
  <si>
    <t xml:space="preserve">Comments: </t>
  </si>
  <si>
    <t>American Indian/ Alaskan</t>
  </si>
  <si>
    <t>American Indian / Alaskan Native / African American</t>
  </si>
  <si>
    <t>Native Hawaiian / Other Pacific</t>
  </si>
  <si>
    <t>African American / White</t>
  </si>
  <si>
    <t>Survey #</t>
  </si>
  <si>
    <t>House or Apartment #</t>
  </si>
  <si>
    <t>Contact for Section Job/Train</t>
  </si>
  <si>
    <t>Total</t>
  </si>
  <si>
    <t xml:space="preserve">Proposed </t>
  </si>
  <si>
    <t xml:space="preserve">Hispanic </t>
  </si>
  <si>
    <t>American Indian/Alaskan Native</t>
  </si>
  <si>
    <t>Native Hawaiian/Other Pacific Islander</t>
  </si>
  <si>
    <t>American Indian/Alaskan Native &amp; White</t>
  </si>
  <si>
    <t>Asian &amp; White</t>
  </si>
  <si>
    <t>American Indian/Alaskan Native &amp; Black/African American</t>
  </si>
  <si>
    <t>Other Multi-Racial</t>
  </si>
  <si>
    <t>Date of Survey</t>
  </si>
  <si>
    <t>Survey Info</t>
  </si>
  <si>
    <t xml:space="preserve">LMI Percentage for Persons in Project Area (must be at least 51%) </t>
  </si>
  <si>
    <t>Totals (do not modify formulas):</t>
  </si>
  <si>
    <t>https://www.hudexchange.info/programs/acs-low-mod-summary-data/</t>
  </si>
  <si>
    <t>Demographic Information</t>
  </si>
  <si>
    <t>Residence by Type</t>
  </si>
  <si>
    <t>Connection</t>
  </si>
  <si>
    <t>African American</t>
  </si>
  <si>
    <t>African American &amp; White</t>
  </si>
  <si>
    <t>TOTAL</t>
  </si>
  <si>
    <t>From Colunn X 'LMI Information' Worksheet</t>
  </si>
  <si>
    <t>Record LMI Percentage in scoresheet application under 4.F.</t>
  </si>
  <si>
    <r>
      <t xml:space="preserve">Record Connection as 'Qualify' </t>
    </r>
    <r>
      <rPr>
        <b/>
        <sz val="10"/>
        <rFont val="Calibri"/>
        <family val="2"/>
        <scheme val="minor"/>
      </rPr>
      <t>IF</t>
    </r>
    <r>
      <rPr>
        <sz val="10"/>
        <rFont val="Calibri"/>
        <family val="2"/>
        <scheme val="minor"/>
      </rPr>
      <t xml:space="preserve">  Columns M-O are recorded</t>
    </r>
  </si>
  <si>
    <r>
      <t>Race/Ethnicity (Persons) -</t>
    </r>
    <r>
      <rPr>
        <i/>
        <sz val="10"/>
        <rFont val="Calibri"/>
        <family val="2"/>
        <scheme val="minor"/>
      </rPr>
      <t>Total for Race/Ethonicity must match total all persons (A and LMI)</t>
    </r>
  </si>
  <si>
    <t xml:space="preserve">Income Survey Summary for Applicant LGU:  </t>
  </si>
  <si>
    <t>Total of All Persons (K Column)</t>
  </si>
  <si>
    <t>https://www.hudexchange.info/resource/5334/cdbg-income-limits/</t>
  </si>
  <si>
    <t>Block Group #</t>
  </si>
  <si>
    <t>Census Tract #</t>
  </si>
  <si>
    <t>County</t>
  </si>
  <si>
    <t>Low-Moderate Income Summary Data (LMISD)</t>
  </si>
  <si>
    <t>Total of LOWMODUNIV</t>
  </si>
  <si>
    <t>LOWMODUNIV Pop.</t>
  </si>
  <si>
    <r>
      <t xml:space="preserve">Resident - Renter
</t>
    </r>
    <r>
      <rPr>
        <sz val="10"/>
        <rFont val="Calibri"/>
        <family val="2"/>
        <scheme val="minor"/>
      </rPr>
      <t xml:space="preserve">(Record </t>
    </r>
    <r>
      <rPr>
        <i/>
        <sz val="10"/>
        <rFont val="Calibri"/>
        <family val="2"/>
        <scheme val="minor"/>
      </rPr>
      <t>Renter</t>
    </r>
    <r>
      <rPr>
        <sz val="10"/>
        <rFont val="Calibri"/>
        <family val="2"/>
        <scheme val="minor"/>
      </rPr>
      <t>)</t>
    </r>
  </si>
  <si>
    <r>
      <t>Resident -
Owner</t>
    </r>
    <r>
      <rPr>
        <sz val="10"/>
        <rFont val="Calibri"/>
        <family val="2"/>
        <scheme val="minor"/>
      </rPr>
      <t xml:space="preserve">
(Record </t>
    </r>
    <r>
      <rPr>
        <i/>
        <sz val="10"/>
        <rFont val="Calibri"/>
        <family val="2"/>
        <scheme val="minor"/>
      </rPr>
      <t>Owner</t>
    </r>
    <r>
      <rPr>
        <sz val="10"/>
        <rFont val="Calibri"/>
        <family val="2"/>
        <scheme val="minor"/>
      </rPr>
      <t>)</t>
    </r>
  </si>
  <si>
    <t>Connection Condition</t>
  </si>
  <si>
    <t>DW: Private Well (Comply with Line Item 1B Application Guidance )</t>
  </si>
  <si>
    <t>WW: Septic (Comply with Line Item 1B Application Guidance)</t>
  </si>
  <si>
    <t>WW: Connect (Comply with Line Item 2.A.1. Application Guidance)</t>
  </si>
  <si>
    <t>DW: Connect (Comply with Line Item 2.A.1. Application Guidance)</t>
  </si>
  <si>
    <t>List requirements for each address for 1.B. and 2.A.1. points</t>
  </si>
  <si>
    <t xml:space="preserve">DW: Lead Service Lines (Comply with Line Item 2.A.1. Application Guidance) </t>
  </si>
  <si>
    <t>Determine LMI% based on Project/Service Area LMISD</t>
  </si>
  <si>
    <t>Record LMI Percentage in scoresheet application under 4.F.  For connections "only" project the LMI% must equal 100%.</t>
  </si>
  <si>
    <t xml:space="preserve">For Connections: total Column X  </t>
  </si>
  <si>
    <t xml:space="preserve">LMI % is (∑ LMMI Pop.) ÷ (∑ LOWMODUNIV Pop.) = </t>
  </si>
  <si>
    <t xml:space="preserve"> Income Survey Margin Sample (ISMS) Mean</t>
  </si>
  <si>
    <r>
      <t xml:space="preserve">Step 1:  Determine Margin of Error (MOE)
</t>
    </r>
    <r>
      <rPr>
        <b/>
        <vertAlign val="subscript"/>
        <sz val="12"/>
        <rFont val="Calibri"/>
        <family val="2"/>
        <scheme val="minor"/>
      </rPr>
      <t>Do Not Change Formulas</t>
    </r>
  </si>
  <si>
    <r>
      <t xml:space="preserve">Step 2:  LMI Percentage for Persons in Project Area
 </t>
    </r>
    <r>
      <rPr>
        <b/>
        <vertAlign val="subscript"/>
        <sz val="12"/>
        <rFont val="Calibri"/>
        <family val="2"/>
        <scheme val="minor"/>
      </rPr>
      <t xml:space="preserve">(Do not Change Formulas) </t>
    </r>
  </si>
  <si>
    <r>
      <t>Population Deviation
(</t>
    </r>
    <r>
      <rPr>
        <sz val="10"/>
        <color rgb="FFFF0000"/>
        <rFont val="Calibri"/>
        <family val="2"/>
        <scheme val="minor"/>
      </rPr>
      <t>CDBG-I Staff do not edit Column</t>
    </r>
    <r>
      <rPr>
        <b/>
        <sz val="10"/>
        <rFont val="Calibri"/>
        <family val="2"/>
        <scheme val="minor"/>
      </rPr>
      <t>)</t>
    </r>
  </si>
  <si>
    <r>
      <t xml:space="preserve">Respond to Survey </t>
    </r>
    <r>
      <rPr>
        <sz val="10"/>
        <rFont val="Calibri"/>
        <family val="2"/>
        <scheme val="minor"/>
      </rPr>
      <t xml:space="preserve">(Record </t>
    </r>
    <r>
      <rPr>
        <i/>
        <sz val="10"/>
        <rFont val="Calibri"/>
        <family val="2"/>
        <scheme val="minor"/>
      </rPr>
      <t>Yes</t>
    </r>
    <r>
      <rPr>
        <sz val="10"/>
        <rFont val="Calibri"/>
        <family val="2"/>
        <scheme val="minor"/>
      </rPr>
      <t>)</t>
    </r>
  </si>
  <si>
    <r>
      <t xml:space="preserve">Vacant
</t>
    </r>
    <r>
      <rPr>
        <sz val="10"/>
        <rFont val="Calibri"/>
        <family val="2"/>
        <scheme val="minor"/>
      </rPr>
      <t xml:space="preserve">(Record </t>
    </r>
    <r>
      <rPr>
        <i/>
        <sz val="10"/>
        <rFont val="Calibri"/>
        <family val="2"/>
        <scheme val="minor"/>
      </rPr>
      <t>Yes</t>
    </r>
    <r>
      <rPr>
        <sz val="10"/>
        <rFont val="Calibri"/>
        <family val="2"/>
        <scheme val="minor"/>
      </rPr>
      <t>)</t>
    </r>
  </si>
  <si>
    <r>
      <t xml:space="preserve">Non Response
</t>
    </r>
    <r>
      <rPr>
        <sz val="10"/>
        <rFont val="Calibri"/>
        <family val="2"/>
        <scheme val="minor"/>
      </rPr>
      <t xml:space="preserve">(Record </t>
    </r>
    <r>
      <rPr>
        <i/>
        <sz val="10"/>
        <rFont val="Calibri"/>
        <family val="2"/>
        <scheme val="minor"/>
      </rPr>
      <t>No</t>
    </r>
    <r>
      <rPr>
        <sz val="10"/>
        <rFont val="Calibri"/>
        <family val="2"/>
        <scheme val="minor"/>
      </rPr>
      <t>)</t>
    </r>
  </si>
  <si>
    <r>
      <t xml:space="preserve">Abandon
Lot/Parcel
</t>
    </r>
    <r>
      <rPr>
        <sz val="10"/>
        <rFont val="Calibri"/>
        <family val="2"/>
        <scheme val="minor"/>
      </rPr>
      <t xml:space="preserve">(Record </t>
    </r>
    <r>
      <rPr>
        <i/>
        <sz val="10"/>
        <rFont val="Calibri"/>
        <family val="2"/>
        <scheme val="minor"/>
      </rPr>
      <t>Yes</t>
    </r>
    <r>
      <rPr>
        <sz val="10"/>
        <rFont val="Calibri"/>
        <family val="2"/>
        <scheme val="minor"/>
      </rPr>
      <t xml:space="preserve"> -  Column H must have "</t>
    </r>
    <r>
      <rPr>
        <i/>
        <sz val="10"/>
        <rFont val="Calibri"/>
        <family val="2"/>
        <scheme val="minor"/>
      </rPr>
      <t>Yes</t>
    </r>
    <r>
      <rPr>
        <sz val="10"/>
        <rFont val="Calibri"/>
        <family val="2"/>
        <scheme val="minor"/>
      </rPr>
      <t>")</t>
    </r>
  </si>
  <si>
    <r>
      <t>Population Deviation P</t>
    </r>
    <r>
      <rPr>
        <b/>
        <vertAlign val="subscript"/>
        <sz val="10"/>
        <rFont val="Calibri"/>
        <family val="2"/>
        <scheme val="minor"/>
      </rPr>
      <t>D</t>
    </r>
    <r>
      <rPr>
        <b/>
        <sz val="10"/>
        <rFont val="Calibri"/>
        <family val="2"/>
        <scheme val="minor"/>
      </rPr>
      <t xml:space="preserve">
(</t>
    </r>
    <r>
      <rPr>
        <sz val="10"/>
        <color rgb="FFFF0000"/>
        <rFont val="Calibri"/>
        <family val="2"/>
        <scheme val="minor"/>
      </rPr>
      <t>CDBG-I Staff do not edit Column</t>
    </r>
    <r>
      <rPr>
        <b/>
        <sz val="10"/>
        <rFont val="Calibri"/>
        <family val="2"/>
        <scheme val="minor"/>
      </rPr>
      <t>)</t>
    </r>
  </si>
  <si>
    <t>MOE 90% z factor &gt;30 homes</t>
  </si>
  <si>
    <r>
      <t xml:space="preserve"> Survey H</t>
    </r>
    <r>
      <rPr>
        <b/>
        <vertAlign val="subscript"/>
        <sz val="12"/>
        <color theme="1"/>
        <rFont val="Calibri"/>
        <family val="2"/>
        <scheme val="minor"/>
      </rPr>
      <t>t</t>
    </r>
    <r>
      <rPr>
        <b/>
        <sz val="12"/>
        <color theme="1"/>
        <rFont val="Calibri"/>
        <family val="2"/>
        <scheme val="minor"/>
      </rPr>
      <t xml:space="preserve">&gt; 30 Income Survey MOE = z  X SE </t>
    </r>
  </si>
  <si>
    <r>
      <t xml:space="preserve"> Survey H</t>
    </r>
    <r>
      <rPr>
        <b/>
        <vertAlign val="subscript"/>
        <sz val="12"/>
        <color theme="1"/>
        <rFont val="Calibri"/>
        <family val="2"/>
        <scheme val="minor"/>
      </rPr>
      <t>t</t>
    </r>
    <r>
      <rPr>
        <b/>
        <sz val="12"/>
        <color theme="1"/>
        <rFont val="Calibri"/>
        <family val="2"/>
        <scheme val="minor"/>
      </rPr>
      <t>&lt; 30 Income Survey MOE = t</t>
    </r>
    <r>
      <rPr>
        <b/>
        <vertAlign val="subscript"/>
        <sz val="12"/>
        <color theme="1"/>
        <rFont val="Calibri"/>
        <family val="2"/>
        <scheme val="minor"/>
      </rPr>
      <t>s</t>
    </r>
    <r>
      <rPr>
        <b/>
        <sz val="12"/>
        <color theme="1"/>
        <rFont val="Calibri"/>
        <family val="2"/>
        <scheme val="minor"/>
      </rPr>
      <t>*((SE/</t>
    </r>
    <r>
      <rPr>
        <b/>
        <sz val="12"/>
        <color theme="1"/>
        <rFont val="Aptos Narrow"/>
        <family val="2"/>
      </rPr>
      <t>√</t>
    </r>
    <r>
      <rPr>
        <b/>
        <sz val="12"/>
        <color theme="1"/>
        <rFont val="Calibri"/>
        <family val="2"/>
      </rPr>
      <t>N</t>
    </r>
    <r>
      <rPr>
        <b/>
        <vertAlign val="subscript"/>
        <sz val="12"/>
        <color theme="1"/>
        <rFont val="Calibri"/>
        <family val="2"/>
        <scheme val="minor"/>
      </rPr>
      <t>s</t>
    </r>
    <r>
      <rPr>
        <b/>
        <sz val="12"/>
        <color theme="1"/>
        <rFont val="Calibri"/>
        <family val="2"/>
        <scheme val="minor"/>
      </rPr>
      <t>))</t>
    </r>
  </si>
  <si>
    <r>
      <t xml:space="preserve"> SE  = </t>
    </r>
    <r>
      <rPr>
        <sz val="12"/>
        <color theme="1"/>
        <rFont val="Aptos Narrow"/>
        <family val="2"/>
      </rPr>
      <t>√((P</t>
    </r>
    <r>
      <rPr>
        <vertAlign val="subscript"/>
        <sz val="12"/>
        <color theme="1"/>
        <rFont val="Aptos Narrow"/>
        <family val="2"/>
      </rPr>
      <t>D</t>
    </r>
    <r>
      <rPr>
        <sz val="12"/>
        <color theme="1"/>
        <rFont val="Aptos Narrow"/>
        <family val="2"/>
      </rPr>
      <t>/(N</t>
    </r>
    <r>
      <rPr>
        <vertAlign val="subscript"/>
        <sz val="12"/>
        <color theme="1"/>
        <rFont val="Aptos Narrow"/>
        <family val="2"/>
      </rPr>
      <t>s</t>
    </r>
    <r>
      <rPr>
        <sz val="12"/>
        <color theme="1"/>
        <rFont val="Aptos Narrow"/>
        <family val="2"/>
      </rPr>
      <t>-1)</t>
    </r>
    <r>
      <rPr>
        <sz val="12"/>
        <color theme="1"/>
        <rFont val="Calibri"/>
        <family val="2"/>
        <scheme val="minor"/>
      </rPr>
      <t>)</t>
    </r>
  </si>
  <si>
    <t>Income survey Standard Error</t>
  </si>
  <si>
    <r>
      <t>Sample Size Total in Project Area S</t>
    </r>
    <r>
      <rPr>
        <vertAlign val="subscript"/>
        <sz val="12"/>
        <color theme="1"/>
        <rFont val="Calibri"/>
        <family val="2"/>
        <scheme val="minor"/>
      </rPr>
      <t>t</t>
    </r>
  </si>
  <si>
    <r>
      <t>Total Occupied Units Responded (T</t>
    </r>
    <r>
      <rPr>
        <vertAlign val="subscript"/>
        <sz val="12"/>
        <color theme="1"/>
        <rFont val="Calibri"/>
        <family val="2"/>
        <scheme val="minor"/>
      </rPr>
      <t>O</t>
    </r>
    <r>
      <rPr>
        <sz val="12"/>
        <color theme="1"/>
        <rFont val="Calibri"/>
        <family val="2"/>
        <scheme val="minor"/>
      </rPr>
      <t>)</t>
    </r>
  </si>
  <si>
    <r>
      <t>Total Vacant Units/Lots (T</t>
    </r>
    <r>
      <rPr>
        <vertAlign val="subscript"/>
        <sz val="12"/>
        <color theme="1"/>
        <rFont val="Calibri"/>
        <family val="2"/>
        <scheme val="minor"/>
      </rPr>
      <t>V</t>
    </r>
    <r>
      <rPr>
        <sz val="12"/>
        <color theme="1"/>
        <rFont val="Calibri"/>
        <family val="2"/>
        <scheme val="minor"/>
      </rPr>
      <t>)</t>
    </r>
  </si>
  <si>
    <r>
      <t>Total of Abandoned (T</t>
    </r>
    <r>
      <rPr>
        <vertAlign val="subscript"/>
        <sz val="12"/>
        <color theme="1"/>
        <rFont val="Calibri"/>
        <family val="2"/>
        <scheme val="minor"/>
      </rPr>
      <t>A</t>
    </r>
    <r>
      <rPr>
        <sz val="12"/>
        <color theme="1"/>
        <rFont val="Calibri"/>
        <family val="2"/>
        <scheme val="minor"/>
      </rPr>
      <t>)</t>
    </r>
  </si>
  <si>
    <t>MOE Result is for Sample Size &lt;30.  If TRUE, Survey Valid and go to LMI verificaiton in STEP 2.  If "Sample &lt;30" this MOE does not apply.</t>
  </si>
  <si>
    <t>MOE result is for Sample Size &gt;30.  If TRUE, Survey Valid and go to LMI verificaiton in STEP 2. If "Sample &gt;30" this MOE does not apply.</t>
  </si>
  <si>
    <r>
      <t>Net Sample Size (N</t>
    </r>
    <r>
      <rPr>
        <vertAlign val="subscript"/>
        <sz val="12"/>
        <color theme="1"/>
        <rFont val="Calibri"/>
        <family val="2"/>
        <scheme val="minor"/>
      </rPr>
      <t>s</t>
    </r>
    <r>
      <rPr>
        <sz val="12"/>
        <color theme="1"/>
        <rFont val="Calibri"/>
        <family val="2"/>
        <scheme val="minor"/>
      </rPr>
      <t>) = S</t>
    </r>
    <r>
      <rPr>
        <vertAlign val="subscript"/>
        <sz val="12"/>
        <color theme="1"/>
        <rFont val="Calibri"/>
        <family val="2"/>
        <scheme val="minor"/>
      </rPr>
      <t xml:space="preserve">T </t>
    </r>
    <r>
      <rPr>
        <sz val="12"/>
        <color theme="1"/>
        <rFont val="Calibri"/>
        <family val="2"/>
        <scheme val="minor"/>
      </rPr>
      <t>- T</t>
    </r>
    <r>
      <rPr>
        <vertAlign val="subscript"/>
        <sz val="12"/>
        <color theme="1"/>
        <rFont val="Calibri"/>
        <family val="2"/>
        <scheme val="minor"/>
      </rPr>
      <t>A</t>
    </r>
    <r>
      <rPr>
        <sz val="12"/>
        <color theme="1"/>
        <rFont val="Calibri"/>
        <family val="2"/>
        <scheme val="minor"/>
      </rPr>
      <t xml:space="preserve"> </t>
    </r>
  </si>
  <si>
    <t>Survey MOE for Large Survey # &gt;30</t>
  </si>
  <si>
    <t>Survey MOE for Small Survey # &lt;30</t>
  </si>
  <si>
    <t>CDBG Income Limits Most Current FY:</t>
  </si>
  <si>
    <r>
      <t xml:space="preserve">Extremely Low Income
</t>
    </r>
    <r>
      <rPr>
        <sz val="10"/>
        <rFont val="Calibri"/>
        <family val="2"/>
        <scheme val="minor"/>
      </rPr>
      <t xml:space="preserve">(Income Limit) 
</t>
    </r>
    <r>
      <rPr>
        <b/>
        <sz val="10"/>
        <rFont val="Calibri"/>
        <family val="2"/>
        <scheme val="minor"/>
      </rPr>
      <t xml:space="preserve">HHI </t>
    </r>
    <r>
      <rPr>
        <b/>
        <sz val="10"/>
        <rFont val="Aptos Narrow"/>
        <family val="2"/>
      </rPr>
      <t xml:space="preserve">≤ 30%
</t>
    </r>
    <r>
      <rPr>
        <sz val="10"/>
        <rFont val="Aptos Narrow"/>
        <family val="2"/>
      </rPr>
      <t>Enter number of people</t>
    </r>
  </si>
  <si>
    <r>
      <t xml:space="preserve">Low Income </t>
    </r>
    <r>
      <rPr>
        <sz val="10"/>
        <rFont val="Calibri"/>
        <family val="2"/>
        <scheme val="minor"/>
      </rPr>
      <t xml:space="preserve">(Income Limit) 
</t>
    </r>
    <r>
      <rPr>
        <b/>
        <sz val="10"/>
        <rFont val="Calibri"/>
        <family val="2"/>
        <scheme val="minor"/>
      </rPr>
      <t>30%&lt;HHI</t>
    </r>
    <r>
      <rPr>
        <b/>
        <sz val="10"/>
        <rFont val="Aptos Narrow"/>
        <family val="2"/>
      </rPr>
      <t>≤</t>
    </r>
    <r>
      <rPr>
        <b/>
        <sz val="10"/>
        <rFont val="Calibri"/>
        <family val="2"/>
        <scheme val="minor"/>
      </rPr>
      <t>50%</t>
    </r>
    <r>
      <rPr>
        <sz val="10"/>
        <rFont val="Calibri"/>
        <family val="2"/>
        <scheme val="minor"/>
      </rPr>
      <t xml:space="preserve"> </t>
    </r>
    <r>
      <rPr>
        <b/>
        <sz val="10"/>
        <rFont val="Calibri"/>
        <family val="2"/>
        <scheme val="minor"/>
      </rPr>
      <t xml:space="preserve">
</t>
    </r>
    <r>
      <rPr>
        <sz val="10"/>
        <rFont val="Calibri"/>
        <family val="2"/>
        <scheme val="minor"/>
      </rPr>
      <t>Enter number of people</t>
    </r>
  </si>
  <si>
    <r>
      <t>LMSIDMOE (go to LMISD data)</t>
    </r>
    <r>
      <rPr>
        <b/>
        <vertAlign val="superscript"/>
        <sz val="12"/>
        <color theme="0"/>
        <rFont val="Calibri"/>
        <family val="2"/>
        <scheme val="minor"/>
      </rPr>
      <t>1</t>
    </r>
    <r>
      <rPr>
        <b/>
        <sz val="12"/>
        <color theme="0"/>
        <rFont val="Calibri"/>
        <family val="2"/>
        <scheme val="minor"/>
      </rPr>
      <t xml:space="preserve"> </t>
    </r>
  </si>
  <si>
    <t xml:space="preserve">Total Above Persons (R Column) </t>
  </si>
  <si>
    <t>Total LMI Persons (Columns O-Q)</t>
  </si>
  <si>
    <t>Total of all Persons (Columns O-R)</t>
  </si>
  <si>
    <r>
      <t xml:space="preserve">Total Annual Household Income (HHI)
</t>
    </r>
    <r>
      <rPr>
        <sz val="10"/>
        <rFont val="Calibri"/>
        <family val="2"/>
        <scheme val="minor"/>
      </rPr>
      <t>$</t>
    </r>
  </si>
  <si>
    <t>Column K = Columns O-R</t>
  </si>
  <si>
    <r>
      <t>t-Score (t</t>
    </r>
    <r>
      <rPr>
        <vertAlign val="subscript"/>
        <sz val="12"/>
        <rFont val="Calibri"/>
        <family val="2"/>
        <scheme val="minor"/>
      </rPr>
      <t>s</t>
    </r>
    <r>
      <rPr>
        <sz val="12"/>
        <rFont val="Calibri"/>
        <family val="2"/>
        <scheme val="minor"/>
      </rPr>
      <t>) for Sample &lt;30 homes</t>
    </r>
  </si>
  <si>
    <t xml:space="preserve">Comment: </t>
  </si>
  <si>
    <r>
      <t xml:space="preserve">Moderate Income
</t>
    </r>
    <r>
      <rPr>
        <sz val="10"/>
        <rFont val="Calibri"/>
        <family val="2"/>
        <scheme val="minor"/>
      </rPr>
      <t>(Income Limit)
50</t>
    </r>
    <r>
      <rPr>
        <b/>
        <sz val="10"/>
        <rFont val="Calibri"/>
        <family val="2"/>
        <scheme val="minor"/>
      </rPr>
      <t xml:space="preserve">%&lt;HHI≤80%
</t>
    </r>
    <r>
      <rPr>
        <sz val="10"/>
        <rFont val="Calibri"/>
        <family val="2"/>
        <scheme val="minor"/>
      </rPr>
      <t>Enter number of people</t>
    </r>
  </si>
  <si>
    <r>
      <t xml:space="preserve">Above Income
</t>
    </r>
    <r>
      <rPr>
        <sz val="10"/>
        <rFont val="Calibri"/>
        <family val="2"/>
        <scheme val="minor"/>
      </rPr>
      <t>Enter number of people</t>
    </r>
  </si>
  <si>
    <t>Disabled
#</t>
  </si>
  <si>
    <t>Elderly &gt;62
#</t>
  </si>
  <si>
    <r>
      <t xml:space="preserve">Female Head of HH
</t>
    </r>
    <r>
      <rPr>
        <sz val="10"/>
        <rFont val="Calibri"/>
        <family val="2"/>
        <scheme val="minor"/>
      </rPr>
      <t>(Enter Yes)</t>
    </r>
  </si>
  <si>
    <t># of Female(s)</t>
  </si>
  <si>
    <t># of Male(s)</t>
  </si>
  <si>
    <t>When filled out with Address, Name, Income, Population -  Must Control Distribution of This Document</t>
  </si>
  <si>
    <t xml:space="preserve">For LMISDMOE entry visit website:  </t>
  </si>
  <si>
    <r>
      <t>Total of Non-Response Units  (T</t>
    </r>
    <r>
      <rPr>
        <vertAlign val="subscript"/>
        <sz val="12"/>
        <color theme="1"/>
        <rFont val="Calibri"/>
        <family val="2"/>
        <scheme val="minor"/>
      </rPr>
      <t>N</t>
    </r>
    <r>
      <rPr>
        <sz val="12"/>
        <color theme="1"/>
        <rFont val="Calibri"/>
        <family val="2"/>
        <scheme val="minor"/>
      </rPr>
      <t>)</t>
    </r>
  </si>
  <si>
    <r>
      <t># of Persons in Family / Unit
(S</t>
    </r>
    <r>
      <rPr>
        <b/>
        <vertAlign val="subscript"/>
        <sz val="10"/>
        <rFont val="Calibri"/>
        <family val="2"/>
        <scheme val="minor"/>
      </rPr>
      <t>D</t>
    </r>
    <r>
      <rPr>
        <b/>
        <sz val="10"/>
        <rFont val="Calibri"/>
        <family val="2"/>
        <scheme val="minor"/>
      </rPr>
      <t>)</t>
    </r>
  </si>
  <si>
    <r>
      <rPr>
        <vertAlign val="superscript"/>
        <sz val="12"/>
        <color theme="0" tint="-4.9989318521683403E-2"/>
        <rFont val="Calibri"/>
        <family val="2"/>
        <scheme val="minor"/>
      </rPr>
      <t>1</t>
    </r>
    <r>
      <rPr>
        <sz val="12"/>
        <color theme="0" tint="-4.9989318521683403E-2"/>
        <rFont val="Calibri"/>
        <family val="2"/>
        <scheme val="minor"/>
      </rPr>
      <t xml:space="preserve">For LMISDMOE entry visit website:  </t>
    </r>
  </si>
  <si>
    <t>LOWMOD Pop.</t>
  </si>
  <si>
    <t>Total of LOWMOD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</si>
</sst>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49"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alibri"/>
      <family val="2"/>
      <scheme val="minor"/>
    </font>
    <font>
      <b/>
      <sz val="10"/>
      <name val="Calibri"/>
      <family val="2"/>
      <scheme val="minor"/>
    </font>
    <font>
      <b/>
      <sz val="11"/>
      <name val="Calibri"/>
      <family val="2"/>
      <scheme val="minor"/>
    </font>
    <font>
      <sz val="12"/>
      <color theme="1"/>
      <name val="Calibri"/>
      <family val="2"/>
      <scheme val="minor"/>
    </font>
    <font>
      <b/>
      <sz val="12"/>
      <name val="Calibri"/>
      <family val="2"/>
      <scheme val="minor"/>
    </font>
    <font>
      <sz val="11"/>
      <name val="Calibri"/>
      <family val="2"/>
      <scheme val="minor"/>
    </font>
    <font>
      <sz val="10"/>
      <name val="Calibri"/>
      <family val="2"/>
      <scheme val="minor"/>
    </font>
    <font>
      <sz val="9"/>
      <color theme="1"/>
      <name val="Calibri"/>
      <family val="2"/>
      <scheme val="minor"/>
    </font>
    <font>
      <sz val="10"/>
      <color theme="1"/>
      <name val="Calibri"/>
      <family val="2"/>
      <scheme val="minor"/>
    </font>
    <font>
      <i/>
      <sz val="10"/>
      <name val="Calibri"/>
      <family val="2"/>
      <scheme val="minor"/>
    </font>
    <font>
      <sz val="12"/>
      <name val="Calibri"/>
      <family val="2"/>
      <scheme val="minor"/>
    </font>
    <font>
      <sz val="14"/>
      <color theme="1"/>
      <name val="Calibri"/>
      <family val="2"/>
      <scheme val="minor"/>
    </font>
    <font>
      <b/>
      <sz val="14"/>
      <name val="Calibri"/>
      <family val="2"/>
      <scheme val="minor"/>
    </font>
    <font>
      <b/>
      <sz val="14"/>
      <color theme="1"/>
      <name val="Calibri"/>
      <family val="2"/>
      <scheme val="minor"/>
    </font>
    <font>
      <sz val="16"/>
      <color theme="1"/>
      <name val="Calibri"/>
      <family val="2"/>
      <scheme val="minor"/>
    </font>
    <font>
      <sz val="16"/>
      <name val="Calibri"/>
      <family val="2"/>
      <scheme val="minor"/>
    </font>
    <font>
      <b/>
      <sz val="16"/>
      <color theme="1"/>
      <name val="Calibri"/>
      <family val="2"/>
      <scheme val="minor"/>
    </font>
    <font>
      <b/>
      <sz val="10"/>
      <name val="Aptos Narrow"/>
      <family val="2"/>
    </font>
    <font>
      <i/>
      <sz val="16"/>
      <color theme="1"/>
      <name val="Calibri"/>
      <family val="2"/>
      <scheme val="minor"/>
    </font>
    <font>
      <i/>
      <sz val="11"/>
      <color theme="1"/>
      <name val="Calibri"/>
      <family val="2"/>
      <scheme val="minor"/>
    </font>
    <font>
      <b/>
      <sz val="12"/>
      <color theme="1"/>
      <name val="Calibri"/>
      <family val="2"/>
      <scheme val="minor"/>
    </font>
    <font>
      <b/>
      <vertAlign val="subscript"/>
      <sz val="12"/>
      <name val="Calibri"/>
      <family val="2"/>
      <scheme val="minor"/>
    </font>
    <font>
      <vertAlign val="subscript"/>
      <sz val="12"/>
      <color theme="1"/>
      <name val="Calibri"/>
      <family val="2"/>
      <scheme val="minor"/>
    </font>
    <font>
      <i/>
      <sz val="12"/>
      <color theme="1"/>
      <name val="Calibri"/>
      <family val="2"/>
      <scheme val="minor"/>
    </font>
    <font>
      <sz val="12"/>
      <color rgb="FF000000"/>
      <name val="Calibri"/>
      <family val="2"/>
      <scheme val="minor"/>
    </font>
    <font>
      <sz val="12"/>
      <color theme="1"/>
      <name val="Aptos Narrow"/>
      <family val="2"/>
    </font>
    <font>
      <vertAlign val="subscript"/>
      <sz val="12"/>
      <color theme="1"/>
      <name val="Aptos Narrow"/>
      <family val="2"/>
    </font>
    <font>
      <b/>
      <vertAlign val="subscript"/>
      <sz val="12"/>
      <color theme="1"/>
      <name val="Calibri"/>
      <family val="2"/>
      <scheme val="minor"/>
    </font>
    <font>
      <sz val="10"/>
      <color rgb="FFFF0000"/>
      <name val="Calibri"/>
      <family val="2"/>
      <scheme val="minor"/>
    </font>
    <font>
      <b/>
      <vertAlign val="subscript"/>
      <sz val="10"/>
      <name val="Calibri"/>
      <family val="2"/>
      <scheme val="minor"/>
    </font>
    <font>
      <b/>
      <sz val="12"/>
      <color theme="1"/>
      <name val="Calibri"/>
      <family val="2"/>
    </font>
    <font>
      <b/>
      <sz val="12"/>
      <color theme="1"/>
      <name val="Aptos Narrow"/>
      <family val="2"/>
    </font>
    <font>
      <vertAlign val="subscript"/>
      <sz val="12"/>
      <name val="Calibri"/>
      <family val="2"/>
      <scheme val="minor"/>
    </font>
    <font>
      <sz val="10"/>
      <color rgb="FF000000"/>
      <name val="Calibri"/>
      <family val="2"/>
      <scheme val="minor"/>
    </font>
    <font>
      <u/>
      <sz val="11"/>
      <color theme="1"/>
      <name val="Calibri"/>
      <family val="2"/>
      <scheme val="minor"/>
    </font>
    <font>
      <sz val="10"/>
      <name val="Aptos Narrow"/>
      <family val="2"/>
    </font>
    <font>
      <sz val="12"/>
      <color theme="0"/>
      <name val="Calibri"/>
      <family val="2"/>
      <scheme val="minor"/>
    </font>
    <font>
      <b/>
      <vertAlign val="superscript"/>
      <sz val="12"/>
      <color theme="0"/>
      <name val="Calibri"/>
      <family val="2"/>
      <scheme val="minor"/>
    </font>
    <font>
      <b/>
      <sz val="12"/>
      <color theme="0"/>
      <name val="Calibri"/>
      <family val="2"/>
      <scheme val="minor"/>
    </font>
    <font>
      <u/>
      <sz val="12"/>
      <color theme="0"/>
      <name val="Calibri"/>
      <family val="2"/>
      <scheme val="minor"/>
    </font>
    <font>
      <b/>
      <sz val="14"/>
      <color rgb="FFFF0000"/>
      <name val="Calibri"/>
      <family val="2"/>
      <scheme val="minor"/>
    </font>
    <font>
      <sz val="14"/>
      <color rgb="FFFF0000"/>
      <name val="Calibri"/>
      <family val="2"/>
      <scheme val="minor"/>
    </font>
    <font>
      <sz val="12"/>
      <color theme="0" tint="-4.9989318521683403E-2"/>
      <name val="Calibri"/>
      <family val="2"/>
      <scheme val="minor"/>
    </font>
    <font>
      <vertAlign val="superscript"/>
      <sz val="12"/>
      <color theme="0" tint="-4.9989318521683403E-2"/>
      <name val="Calibri"/>
      <family val="2"/>
      <scheme val="minor"/>
    </font>
    <font>
      <u/>
      <sz val="11"/>
      <color theme="0" tint="-4.9989318521683403E-2"/>
      <name val="Calibri"/>
      <family val="2"/>
      <scheme val="minor"/>
    </font>
    <font>
      <sz val="11"/>
      <color theme="0" tint="-4.9989318521683403E-2"/>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rgb="FFFF7C80"/>
        <bgColor indexed="64"/>
      </patternFill>
    </fill>
    <fill>
      <patternFill patternType="solid">
        <fgColor rgb="FFFFFFCC"/>
        <bgColor indexed="64"/>
      </patternFill>
    </fill>
    <fill>
      <patternFill patternType="solid">
        <fgColor theme="4" tint="-0.249977111117893"/>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356">
    <xf numFmtId="0" fontId="0" fillId="0" borderId="0" xfId="0"/>
    <xf numFmtId="0" fontId="5" fillId="0" borderId="23" xfId="0" applyFont="1" applyBorder="1" applyAlignment="1">
      <alignment horizontal="left" vertical="center"/>
    </xf>
    <xf numFmtId="0" fontId="8" fillId="0" borderId="0" xfId="0" applyFont="1"/>
    <xf numFmtId="0" fontId="5" fillId="2" borderId="33" xfId="0" applyFont="1" applyFill="1" applyBorder="1" applyAlignment="1">
      <alignment horizontal="center"/>
    </xf>
    <xf numFmtId="0" fontId="5" fillId="2" borderId="54" xfId="0" applyFont="1" applyFill="1" applyBorder="1" applyAlignment="1">
      <alignment horizontal="center"/>
    </xf>
    <xf numFmtId="0" fontId="5" fillId="0" borderId="0" xfId="0" applyFont="1" applyAlignment="1">
      <alignment horizontal="center"/>
    </xf>
    <xf numFmtId="0" fontId="5" fillId="2" borderId="4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5" fillId="0" borderId="0" xfId="0" applyFont="1" applyAlignment="1">
      <alignment horizontal="center" vertical="center" wrapText="1"/>
    </xf>
    <xf numFmtId="0" fontId="0" fillId="0" borderId="12" xfId="0" applyBorder="1"/>
    <xf numFmtId="15" fontId="0" fillId="0" borderId="13" xfId="0" applyNumberFormat="1" applyBorder="1"/>
    <xf numFmtId="1" fontId="0" fillId="0" borderId="1" xfId="0" applyNumberFormat="1" applyBorder="1"/>
    <xf numFmtId="0" fontId="0" fillId="0" borderId="1" xfId="0" applyBorder="1"/>
    <xf numFmtId="0" fontId="0" fillId="0" borderId="13" xfId="0" applyBorder="1"/>
    <xf numFmtId="0" fontId="0" fillId="0" borderId="8" xfId="0" applyBorder="1" applyAlignment="1">
      <alignment horizontal="center"/>
    </xf>
    <xf numFmtId="0" fontId="0" fillId="0" borderId="3" xfId="0" applyBorder="1" applyAlignment="1">
      <alignment horizontal="center"/>
    </xf>
    <xf numFmtId="0" fontId="0" fillId="0" borderId="3" xfId="0" applyBorder="1"/>
    <xf numFmtId="0" fontId="0" fillId="0" borderId="28" xfId="0" applyBorder="1"/>
    <xf numFmtId="0" fontId="0" fillId="0" borderId="27" xfId="0" applyBorder="1"/>
    <xf numFmtId="0" fontId="0" fillId="0" borderId="21" xfId="0" applyBorder="1"/>
    <xf numFmtId="0" fontId="10" fillId="0" borderId="22" xfId="0" applyFont="1"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0" fillId="0" borderId="2" xfId="0" applyBorder="1"/>
    <xf numFmtId="0" fontId="0" fillId="0" borderId="56" xfId="0" applyBorder="1"/>
    <xf numFmtId="0" fontId="0" fillId="0" borderId="1" xfId="0" applyBorder="1" applyAlignment="1">
      <alignment horizontal="center" vertical="center"/>
    </xf>
    <xf numFmtId="0" fontId="1" fillId="0" borderId="42" xfId="0" applyFont="1" applyBorder="1" applyAlignment="1">
      <alignment horizontal="center" vertical="center"/>
    </xf>
    <xf numFmtId="0" fontId="1" fillId="0" borderId="49" xfId="0" applyFont="1" applyBorder="1" applyAlignment="1">
      <alignment horizontal="center" vertical="center"/>
    </xf>
    <xf numFmtId="0" fontId="1" fillId="0" borderId="48" xfId="0" applyFont="1" applyBorder="1" applyAlignment="1">
      <alignment horizontal="center" vertical="center"/>
    </xf>
    <xf numFmtId="0" fontId="1" fillId="0" borderId="50" xfId="0" applyFont="1" applyBorder="1" applyAlignment="1">
      <alignment horizontal="center" vertical="center"/>
    </xf>
    <xf numFmtId="0" fontId="10" fillId="0" borderId="51" xfId="0" applyFont="1" applyBorder="1" applyAlignment="1">
      <alignment horizontal="center"/>
    </xf>
    <xf numFmtId="0" fontId="1" fillId="0" borderId="0" xfId="0" applyFont="1" applyAlignment="1">
      <alignment horizontal="center" vertical="center"/>
    </xf>
    <xf numFmtId="0" fontId="1" fillId="0" borderId="14" xfId="0" applyFont="1" applyBorder="1" applyAlignment="1">
      <alignment horizontal="center" vertical="center"/>
    </xf>
    <xf numFmtId="0" fontId="1" fillId="7" borderId="44" xfId="0" applyFont="1" applyFill="1" applyBorder="1" applyAlignment="1">
      <alignment horizontal="center" vertical="center"/>
    </xf>
    <xf numFmtId="0" fontId="1" fillId="5" borderId="44" xfId="0" applyFont="1" applyFill="1" applyBorder="1" applyAlignment="1">
      <alignment horizontal="center" vertical="center"/>
    </xf>
    <xf numFmtId="0" fontId="1" fillId="6" borderId="44" xfId="0" applyFont="1" applyFill="1" applyBorder="1" applyAlignment="1">
      <alignment horizontal="center" vertical="center"/>
    </xf>
    <xf numFmtId="0" fontId="1" fillId="2" borderId="44" xfId="0" applyFont="1" applyFill="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7" xfId="0" applyFont="1" applyBorder="1" applyAlignment="1">
      <alignment horizontal="center" vertical="center"/>
    </xf>
    <xf numFmtId="0" fontId="0" fillId="0" borderId="55" xfId="0" applyBorder="1"/>
    <xf numFmtId="0" fontId="5" fillId="0" borderId="0" xfId="0" applyFont="1"/>
    <xf numFmtId="0" fontId="3" fillId="0" borderId="0" xfId="0" applyFont="1" applyAlignment="1">
      <alignment horizontal="center" vertical="center"/>
    </xf>
    <xf numFmtId="0" fontId="0" fillId="0" borderId="0" xfId="0" applyAlignment="1">
      <alignment horizontal="center" vertical="center"/>
    </xf>
    <xf numFmtId="0" fontId="11" fillId="0" borderId="0" xfId="0" applyFont="1"/>
    <xf numFmtId="0" fontId="5" fillId="2" borderId="29" xfId="0" applyFont="1" applyFill="1" applyBorder="1" applyAlignment="1">
      <alignment horizontal="center"/>
    </xf>
    <xf numFmtId="0" fontId="5" fillId="2" borderId="5" xfId="0" applyFont="1" applyFill="1" applyBorder="1" applyAlignment="1">
      <alignment horizontal="center"/>
    </xf>
    <xf numFmtId="0" fontId="4" fillId="2" borderId="19" xfId="0" applyFont="1" applyFill="1" applyBorder="1" applyAlignment="1">
      <alignment horizontal="center" vertical="center" wrapText="1"/>
    </xf>
    <xf numFmtId="164" fontId="4" fillId="2" borderId="33"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0" xfId="0" applyFont="1" applyAlignment="1">
      <alignment horizontal="center" vertical="center" wrapText="1"/>
    </xf>
    <xf numFmtId="0" fontId="0" fillId="0" borderId="65" xfId="0" applyBorder="1"/>
    <xf numFmtId="164" fontId="0" fillId="0" borderId="30" xfId="0" applyNumberFormat="1" applyBorder="1"/>
    <xf numFmtId="0" fontId="0" fillId="0" borderId="30" xfId="0" applyBorder="1"/>
    <xf numFmtId="0" fontId="0" fillId="0" borderId="66" xfId="0" applyBorder="1"/>
    <xf numFmtId="0" fontId="0" fillId="0" borderId="28" xfId="0" applyBorder="1" applyAlignment="1">
      <alignment horizontal="center" vertical="center"/>
    </xf>
    <xf numFmtId="0" fontId="0" fillId="0" borderId="22" xfId="0" applyBorder="1"/>
    <xf numFmtId="164" fontId="0" fillId="0" borderId="1" xfId="0" applyNumberFormat="1" applyBorder="1"/>
    <xf numFmtId="0" fontId="0" fillId="0" borderId="13" xfId="0" applyBorder="1" applyAlignment="1">
      <alignment horizontal="center" vertical="center"/>
    </xf>
    <xf numFmtId="0" fontId="0" fillId="0" borderId="18" xfId="0" applyBorder="1"/>
    <xf numFmtId="0" fontId="0" fillId="0" borderId="42" xfId="0" applyBorder="1"/>
    <xf numFmtId="164" fontId="0" fillId="0" borderId="49" xfId="0" applyNumberFormat="1" applyBorder="1"/>
    <xf numFmtId="0" fontId="0" fillId="0" borderId="49" xfId="0" applyBorder="1"/>
    <xf numFmtId="0" fontId="0" fillId="0" borderId="48" xfId="0" applyBorder="1"/>
    <xf numFmtId="0" fontId="1" fillId="0" borderId="51" xfId="0" applyFont="1" applyBorder="1" applyAlignment="1">
      <alignment horizontal="center" vertical="center"/>
    </xf>
    <xf numFmtId="164" fontId="1" fillId="0" borderId="43" xfId="0" applyNumberFormat="1" applyFont="1" applyBorder="1" applyAlignment="1">
      <alignment horizontal="center" vertical="center"/>
    </xf>
    <xf numFmtId="0" fontId="1" fillId="0" borderId="46" xfId="0" applyFont="1" applyBorder="1" applyAlignment="1">
      <alignment horizontal="center" vertical="center"/>
    </xf>
    <xf numFmtId="164" fontId="0" fillId="0" borderId="0" xfId="0" applyNumberFormat="1"/>
    <xf numFmtId="0" fontId="0" fillId="0" borderId="5" xfId="0" applyBorder="1"/>
    <xf numFmtId="0" fontId="9" fillId="3" borderId="7" xfId="0" applyFont="1" applyFill="1" applyBorder="1" applyAlignment="1">
      <alignment horizontal="center" vertical="center"/>
    </xf>
    <xf numFmtId="0" fontId="9" fillId="0" borderId="3" xfId="0" applyFont="1" applyBorder="1"/>
    <xf numFmtId="0" fontId="9" fillId="0" borderId="28" xfId="0" applyFont="1" applyBorder="1"/>
    <xf numFmtId="0" fontId="9" fillId="0" borderId="1" xfId="0" applyFont="1" applyBorder="1"/>
    <xf numFmtId="0" fontId="9" fillId="9" borderId="39" xfId="0" applyFont="1" applyFill="1" applyBorder="1"/>
    <xf numFmtId="0" fontId="0" fillId="9" borderId="1" xfId="0" applyFill="1" applyBorder="1"/>
    <xf numFmtId="0" fontId="9" fillId="9" borderId="13" xfId="0" applyFont="1" applyFill="1" applyBorder="1"/>
    <xf numFmtId="0" fontId="9" fillId="0" borderId="9" xfId="0" applyFont="1" applyBorder="1"/>
    <xf numFmtId="0" fontId="0" fillId="9" borderId="44" xfId="0" applyFill="1" applyBorder="1"/>
    <xf numFmtId="0" fontId="9" fillId="9" borderId="7" xfId="0" applyFont="1" applyFill="1" applyBorder="1"/>
    <xf numFmtId="0" fontId="9" fillId="2" borderId="44" xfId="0" applyFont="1" applyFill="1" applyBorder="1"/>
    <xf numFmtId="0" fontId="9" fillId="2" borderId="14" xfId="0" applyFont="1" applyFill="1" applyBorder="1"/>
    <xf numFmtId="0" fontId="9" fillId="0" borderId="20" xfId="0" applyFont="1" applyBorder="1"/>
    <xf numFmtId="0" fontId="9" fillId="0" borderId="33" xfId="0" applyFont="1" applyBorder="1"/>
    <xf numFmtId="0" fontId="5" fillId="0" borderId="59" xfId="0" applyFont="1" applyBorder="1" applyAlignment="1">
      <alignment horizontal="center"/>
    </xf>
    <xf numFmtId="0" fontId="4" fillId="2" borderId="26" xfId="0" applyFont="1" applyFill="1" applyBorder="1" applyAlignment="1">
      <alignment horizontal="center" vertical="center" wrapText="1"/>
    </xf>
    <xf numFmtId="0" fontId="0" fillId="0" borderId="4" xfId="0" applyBorder="1"/>
    <xf numFmtId="164" fontId="0" fillId="0" borderId="8" xfId="0" applyNumberFormat="1" applyBorder="1"/>
    <xf numFmtId="0" fontId="0" fillId="0" borderId="8" xfId="0" applyBorder="1"/>
    <xf numFmtId="0" fontId="1" fillId="0" borderId="43" xfId="0" applyFont="1" applyBorder="1" applyAlignment="1">
      <alignment horizontal="center" vertical="center"/>
    </xf>
    <xf numFmtId="0" fontId="5" fillId="0" borderId="0" xfId="0" applyFont="1" applyAlignment="1">
      <alignment horizontal="left" vertical="center"/>
    </xf>
    <xf numFmtId="0" fontId="6" fillId="0" borderId="0" xfId="0" applyFont="1"/>
    <xf numFmtId="0" fontId="14" fillId="0" borderId="0" xfId="0" applyFont="1"/>
    <xf numFmtId="0" fontId="17" fillId="0" borderId="0" xfId="0" applyFont="1"/>
    <xf numFmtId="0" fontId="18" fillId="0" borderId="0" xfId="0" applyFont="1"/>
    <xf numFmtId="0" fontId="18" fillId="0" borderId="0" xfId="0" applyFont="1" applyAlignment="1">
      <alignment wrapText="1"/>
    </xf>
    <xf numFmtId="0" fontId="17" fillId="0" borderId="0" xfId="0" applyFont="1" applyAlignment="1">
      <alignment wrapText="1"/>
    </xf>
    <xf numFmtId="0" fontId="6" fillId="0" borderId="0" xfId="0" applyFont="1" applyAlignment="1">
      <alignment wrapText="1"/>
    </xf>
    <xf numFmtId="0" fontId="0" fillId="0" borderId="0" xfId="0" applyAlignment="1">
      <alignment wrapText="1"/>
    </xf>
    <xf numFmtId="0" fontId="0" fillId="2" borderId="1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67" xfId="0" applyFill="1" applyBorder="1"/>
    <xf numFmtId="0" fontId="0" fillId="2" borderId="68" xfId="0" applyFill="1" applyBorder="1"/>
    <xf numFmtId="0" fontId="0" fillId="2" borderId="64" xfId="0" applyFill="1" applyBorder="1"/>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2" borderId="42" xfId="0" applyFill="1" applyBorder="1" applyAlignment="1">
      <alignment horizontal="center" vertical="center"/>
    </xf>
    <xf numFmtId="0" fontId="0" fillId="2" borderId="49" xfId="0" applyFill="1" applyBorder="1" applyAlignment="1">
      <alignment horizontal="center" vertical="center"/>
    </xf>
    <xf numFmtId="0" fontId="0" fillId="2" borderId="48" xfId="0" applyFill="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14" fillId="0" borderId="1" xfId="0" applyFont="1" applyBorder="1" applyAlignment="1">
      <alignment horizontal="center" vertical="center"/>
    </xf>
    <xf numFmtId="0" fontId="0" fillId="0" borderId="0" xfId="0" applyAlignment="1">
      <alignment vertical="center" wrapText="1"/>
    </xf>
    <xf numFmtId="0" fontId="14" fillId="0" borderId="55" xfId="0" applyFont="1" applyBorder="1" applyAlignment="1">
      <alignment horizontal="center" vertical="center"/>
    </xf>
    <xf numFmtId="0" fontId="14" fillId="9" borderId="57" xfId="0" applyFont="1" applyFill="1" applyBorder="1" applyAlignment="1">
      <alignment horizontal="center" vertical="center"/>
    </xf>
    <xf numFmtId="0" fontId="14" fillId="9" borderId="13" xfId="0" applyFont="1" applyFill="1" applyBorder="1" applyAlignment="1">
      <alignment horizontal="center" vertical="center"/>
    </xf>
    <xf numFmtId="0" fontId="5" fillId="0" borderId="46" xfId="0" applyFont="1" applyBorder="1" applyAlignment="1">
      <alignment horizontal="center" vertical="center"/>
    </xf>
    <xf numFmtId="0" fontId="1" fillId="12" borderId="46" xfId="0" applyFont="1" applyFill="1" applyBorder="1" applyAlignment="1">
      <alignment horizontal="center" vertical="center"/>
    </xf>
    <xf numFmtId="0" fontId="0" fillId="0" borderId="12" xfId="0" applyBorder="1" applyAlignment="1">
      <alignment horizontal="center"/>
    </xf>
    <xf numFmtId="0" fontId="0" fillId="0" borderId="0" xfId="0" applyAlignment="1">
      <alignment horizontal="center"/>
    </xf>
    <xf numFmtId="0" fontId="17" fillId="0" borderId="0" xfId="0" applyFont="1" applyAlignment="1">
      <alignment horizontal="center"/>
    </xf>
    <xf numFmtId="0" fontId="14" fillId="0" borderId="0" xfId="0" applyFont="1" applyAlignment="1">
      <alignment horizontal="center"/>
    </xf>
    <xf numFmtId="0" fontId="6" fillId="0" borderId="0" xfId="0" applyFont="1" applyAlignment="1">
      <alignment horizontal="center"/>
    </xf>
    <xf numFmtId="0" fontId="1" fillId="12" borderId="46" xfId="0" applyFont="1" applyFill="1" applyBorder="1" applyAlignment="1">
      <alignment horizontal="center"/>
    </xf>
    <xf numFmtId="2" fontId="0" fillId="0" borderId="0" xfId="0" applyNumberFormat="1" applyAlignment="1">
      <alignment horizontal="center"/>
    </xf>
    <xf numFmtId="2" fontId="17" fillId="0" borderId="0" xfId="0" applyNumberFormat="1" applyFont="1" applyAlignment="1">
      <alignment horizontal="center" wrapText="1"/>
    </xf>
    <xf numFmtId="0" fontId="17" fillId="0" borderId="0" xfId="0" applyFont="1" applyAlignment="1">
      <alignment horizontal="center" wrapText="1"/>
    </xf>
    <xf numFmtId="2" fontId="17" fillId="0" borderId="0" xfId="0" applyNumberFormat="1" applyFont="1" applyAlignment="1">
      <alignment horizontal="center"/>
    </xf>
    <xf numFmtId="2" fontId="8" fillId="0" borderId="0" xfId="0" applyNumberFormat="1" applyFont="1" applyAlignment="1">
      <alignment horizontal="center"/>
    </xf>
    <xf numFmtId="0" fontId="8" fillId="0" borderId="0" xfId="0" applyFont="1" applyAlignment="1">
      <alignment horizontal="center"/>
    </xf>
    <xf numFmtId="0" fontId="13" fillId="0" borderId="0" xfId="0" applyFont="1" applyAlignment="1">
      <alignment vertical="center" wrapText="1"/>
    </xf>
    <xf numFmtId="0" fontId="6" fillId="0" borderId="0" xfId="0" applyFont="1" applyAlignment="1">
      <alignment vertical="center" wrapText="1"/>
    </xf>
    <xf numFmtId="0" fontId="6" fillId="0" borderId="28" xfId="0" applyFont="1" applyBorder="1" applyAlignment="1">
      <alignment horizontal="center" vertical="center" wrapText="1"/>
    </xf>
    <xf numFmtId="0" fontId="13" fillId="12" borderId="13" xfId="0" applyFont="1" applyFill="1" applyBorder="1" applyAlignment="1">
      <alignment horizontal="center" vertical="center" wrapText="1"/>
    </xf>
    <xf numFmtId="0" fontId="6" fillId="0" borderId="13" xfId="0" applyFont="1" applyBorder="1" applyAlignment="1">
      <alignment horizontal="center" vertical="center" wrapText="1"/>
    </xf>
    <xf numFmtId="0" fontId="13" fillId="7" borderId="13" xfId="0" applyFont="1" applyFill="1" applyBorder="1" applyAlignment="1">
      <alignment horizontal="center" vertical="center" wrapText="1"/>
    </xf>
    <xf numFmtId="0" fontId="6" fillId="0" borderId="55" xfId="0" applyFont="1" applyBorder="1" applyAlignment="1">
      <alignment horizontal="center" vertical="center" wrapText="1"/>
    </xf>
    <xf numFmtId="0" fontId="13" fillId="5" borderId="13" xfId="0" applyFont="1" applyFill="1" applyBorder="1" applyAlignment="1">
      <alignment horizontal="center" vertical="center" wrapText="1"/>
    </xf>
    <xf numFmtId="0" fontId="7" fillId="0" borderId="0" xfId="0" applyFont="1" applyAlignment="1">
      <alignment vertical="center" wrapText="1"/>
    </xf>
    <xf numFmtId="0" fontId="13" fillId="6" borderId="13" xfId="0" applyFont="1" applyFill="1" applyBorder="1" applyAlignment="1">
      <alignment horizontal="center" vertical="center" wrapText="1"/>
    </xf>
    <xf numFmtId="0" fontId="6" fillId="10" borderId="61" xfId="0" applyFont="1" applyFill="1" applyBorder="1" applyAlignment="1">
      <alignment horizontal="center" vertical="center" wrapText="1"/>
    </xf>
    <xf numFmtId="0" fontId="6" fillId="0" borderId="0" xfId="0" applyFont="1" applyAlignment="1">
      <alignment vertical="center"/>
    </xf>
    <xf numFmtId="0" fontId="13" fillId="2" borderId="13" xfId="0" applyFont="1" applyFill="1" applyBorder="1" applyAlignment="1">
      <alignment horizontal="center" vertical="center" wrapText="1"/>
    </xf>
    <xf numFmtId="0" fontId="6" fillId="0" borderId="0" xfId="0" applyFont="1" applyAlignment="1">
      <alignment horizontal="center" vertical="center" wrapText="1"/>
    </xf>
    <xf numFmtId="2" fontId="6" fillId="0" borderId="0" xfId="0" applyNumberFormat="1" applyFont="1" applyAlignment="1">
      <alignment horizontal="center" vertical="center" wrapText="1"/>
    </xf>
    <xf numFmtId="0" fontId="13" fillId="0" borderId="55" xfId="0" applyFont="1" applyBorder="1" applyAlignment="1">
      <alignment horizontal="center" vertical="center" wrapText="1"/>
    </xf>
    <xf numFmtId="4" fontId="13" fillId="0" borderId="55" xfId="0" applyNumberFormat="1" applyFont="1" applyBorder="1" applyAlignment="1">
      <alignment horizontal="center" vertical="center" wrapText="1"/>
    </xf>
    <xf numFmtId="2" fontId="13" fillId="0" borderId="55" xfId="0" applyNumberFormat="1" applyFont="1" applyBorder="1" applyAlignment="1">
      <alignment horizontal="center" vertical="center" wrapText="1"/>
    </xf>
    <xf numFmtId="0" fontId="13" fillId="0" borderId="33" xfId="0" applyFont="1" applyBorder="1" applyAlignment="1">
      <alignment horizontal="center" vertical="center" wrapText="1"/>
    </xf>
    <xf numFmtId="0" fontId="6" fillId="13" borderId="54" xfId="0" applyFont="1" applyFill="1" applyBorder="1" applyAlignment="1">
      <alignment horizontal="center" vertical="center" wrapText="1"/>
    </xf>
    <xf numFmtId="2" fontId="7" fillId="13" borderId="61" xfId="0" applyNumberFormat="1" applyFont="1" applyFill="1" applyBorder="1" applyAlignment="1">
      <alignment horizontal="center" vertical="center" wrapText="1"/>
    </xf>
    <xf numFmtId="2" fontId="4" fillId="3" borderId="44" xfId="0" applyNumberFormat="1" applyFont="1" applyFill="1" applyBorder="1" applyAlignment="1">
      <alignment horizontal="center" vertical="center" wrapText="1"/>
    </xf>
    <xf numFmtId="2" fontId="0" fillId="3" borderId="3" xfId="0" applyNumberFormat="1" applyFill="1" applyBorder="1" applyAlignment="1">
      <alignment horizontal="center"/>
    </xf>
    <xf numFmtId="2" fontId="1" fillId="3" borderId="44" xfId="0" applyNumberFormat="1" applyFont="1" applyFill="1" applyBorder="1" applyAlignment="1">
      <alignment horizontal="center" vertical="center"/>
    </xf>
    <xf numFmtId="0" fontId="0" fillId="0" borderId="42" xfId="0" applyBorder="1" applyAlignment="1">
      <alignment horizontal="center"/>
    </xf>
    <xf numFmtId="15" fontId="0" fillId="0" borderId="48" xfId="0" applyNumberFormat="1" applyBorder="1" applyAlignment="1">
      <alignment horizontal="center" vertical="center"/>
    </xf>
    <xf numFmtId="0" fontId="0" fillId="0" borderId="42" xfId="0" applyBorder="1" applyAlignment="1">
      <alignment horizontal="center" vertical="center"/>
    </xf>
    <xf numFmtId="1" fontId="0" fillId="0" borderId="49" xfId="0" applyNumberFormat="1"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53" xfId="0" applyBorder="1" applyAlignment="1">
      <alignment horizontal="center" vertical="center"/>
    </xf>
    <xf numFmtId="0" fontId="0" fillId="0" borderId="58" xfId="0" applyBorder="1" applyAlignment="1">
      <alignment horizontal="center" vertical="center"/>
    </xf>
    <xf numFmtId="0" fontId="0" fillId="0" borderId="50" xfId="0" applyBorder="1" applyAlignment="1">
      <alignment horizontal="center" vertical="center"/>
    </xf>
    <xf numFmtId="0" fontId="37" fillId="0" borderId="3" xfId="0" applyFont="1" applyBorder="1" applyAlignment="1">
      <alignment horizontal="center"/>
    </xf>
    <xf numFmtId="2" fontId="39" fillId="14" borderId="71" xfId="0" applyNumberFormat="1" applyFont="1" applyFill="1" applyBorder="1" applyAlignment="1">
      <alignment horizontal="center" vertical="center" wrapText="1"/>
    </xf>
    <xf numFmtId="0" fontId="27" fillId="0" borderId="0" xfId="0" applyFont="1" applyAlignment="1">
      <alignment vertical="center"/>
    </xf>
    <xf numFmtId="0" fontId="6" fillId="0" borderId="62" xfId="0" applyFont="1" applyBorder="1" applyAlignment="1">
      <alignment horizontal="center" vertical="center"/>
    </xf>
    <xf numFmtId="10" fontId="23" fillId="4" borderId="66" xfId="0" applyNumberFormat="1" applyFont="1" applyFill="1" applyBorder="1" applyAlignment="1">
      <alignment horizontal="center" vertical="center" wrapText="1"/>
    </xf>
    <xf numFmtId="0" fontId="0" fillId="0" borderId="3" xfId="0" applyBorder="1" applyAlignment="1">
      <alignment horizontal="center" vertical="center"/>
    </xf>
    <xf numFmtId="0" fontId="11" fillId="0" borderId="1" xfId="0" applyFont="1" applyBorder="1" applyAlignment="1">
      <alignment horizontal="center" vertical="center" wrapText="1"/>
    </xf>
    <xf numFmtId="0" fontId="0" fillId="0" borderId="56" xfId="0" applyBorder="1" applyAlignment="1">
      <alignment horizontal="center"/>
    </xf>
    <xf numFmtId="15" fontId="0" fillId="0" borderId="55" xfId="0" applyNumberFormat="1" applyBorder="1"/>
    <xf numFmtId="1" fontId="0" fillId="0" borderId="57" xfId="0" applyNumberFormat="1" applyBorder="1"/>
    <xf numFmtId="0" fontId="0" fillId="0" borderId="57" xfId="0" applyBorder="1"/>
    <xf numFmtId="0" fontId="0" fillId="0" borderId="73" xfId="0" applyBorder="1" applyAlignment="1">
      <alignment horizontal="center"/>
    </xf>
    <xf numFmtId="0" fontId="0" fillId="0" borderId="57" xfId="0" applyBorder="1" applyAlignment="1">
      <alignment horizontal="center" vertical="center"/>
    </xf>
    <xf numFmtId="0" fontId="0" fillId="0" borderId="55" xfId="0" applyBorder="1" applyAlignment="1">
      <alignment horizontal="center" vertical="center"/>
    </xf>
    <xf numFmtId="0" fontId="0" fillId="0" borderId="74" xfId="0" applyBorder="1"/>
    <xf numFmtId="2" fontId="0" fillId="3" borderId="58" xfId="0" applyNumberFormat="1" applyFill="1" applyBorder="1" applyAlignment="1">
      <alignment horizontal="center"/>
    </xf>
    <xf numFmtId="0" fontId="8" fillId="0" borderId="0" xfId="0" applyFont="1" applyAlignment="1">
      <alignment horizontal="center" vertical="center"/>
    </xf>
    <xf numFmtId="0" fontId="6" fillId="0" borderId="0" xfId="0"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54" xfId="0" applyBorder="1"/>
    <xf numFmtId="0" fontId="39" fillId="14" borderId="35" xfId="0" applyFont="1" applyFill="1" applyBorder="1" applyAlignment="1">
      <alignment horizontal="right" wrapText="1"/>
    </xf>
    <xf numFmtId="0" fontId="39" fillId="14" borderId="33" xfId="0" applyFont="1" applyFill="1" applyBorder="1" applyAlignment="1">
      <alignment horizontal="right" wrapText="1"/>
    </xf>
    <xf numFmtId="0" fontId="42" fillId="14" borderId="35" xfId="1" applyFont="1" applyFill="1" applyBorder="1" applyAlignment="1">
      <alignment wrapText="1"/>
    </xf>
    <xf numFmtId="0" fontId="0" fillId="0" borderId="52" xfId="0" applyBorder="1" applyAlignment="1">
      <alignment wrapText="1"/>
    </xf>
    <xf numFmtId="0" fontId="0" fillId="0" borderId="33" xfId="0" applyBorder="1" applyAlignment="1">
      <alignment wrapText="1"/>
    </xf>
    <xf numFmtId="0" fontId="15" fillId="11" borderId="35" xfId="0" applyFont="1" applyFill="1" applyBorder="1" applyAlignment="1">
      <alignment horizontal="left" vertical="center"/>
    </xf>
    <xf numFmtId="0" fontId="14" fillId="0" borderId="52" xfId="0" applyFont="1" applyBorder="1" applyAlignment="1">
      <alignment horizontal="left" vertical="center"/>
    </xf>
    <xf numFmtId="0" fontId="14" fillId="0" borderId="33" xfId="0" applyFont="1" applyBorder="1" applyAlignment="1">
      <alignment horizontal="left" vertical="center"/>
    </xf>
    <xf numFmtId="0" fontId="14" fillId="11" borderId="35" xfId="0" applyFont="1" applyFill="1" applyBorder="1" applyAlignment="1">
      <alignment horizontal="left" vertical="center"/>
    </xf>
    <xf numFmtId="0" fontId="21" fillId="0" borderId="34"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4" xfId="0" applyFont="1" applyBorder="1" applyAlignment="1">
      <alignment horizontal="center" vertical="center" wrapText="1"/>
    </xf>
    <xf numFmtId="0" fontId="1" fillId="2" borderId="4" xfId="0" applyFont="1" applyFill="1" applyBorder="1" applyAlignment="1">
      <alignment horizontal="center"/>
    </xf>
    <xf numFmtId="0" fontId="1" fillId="2" borderId="8" xfId="0" applyFont="1" applyFill="1" applyBorder="1" applyAlignment="1">
      <alignment horizontal="center"/>
    </xf>
    <xf numFmtId="0" fontId="1" fillId="2" borderId="5" xfId="0" applyFont="1" applyFill="1" applyBorder="1" applyAlignment="1">
      <alignment horizontal="center"/>
    </xf>
    <xf numFmtId="0" fontId="19" fillId="2" borderId="4" xfId="0" applyFont="1" applyFill="1" applyBorder="1" applyAlignment="1">
      <alignment horizontal="center"/>
    </xf>
    <xf numFmtId="0" fontId="19" fillId="2" borderId="8" xfId="0" applyFont="1" applyFill="1" applyBorder="1" applyAlignment="1">
      <alignment horizontal="center"/>
    </xf>
    <xf numFmtId="0" fontId="19" fillId="2" borderId="5" xfId="0" applyFont="1" applyFill="1" applyBorder="1" applyAlignment="1">
      <alignment horizontal="center"/>
    </xf>
    <xf numFmtId="0" fontId="14" fillId="0" borderId="12" xfId="0" applyFont="1" applyBorder="1" applyAlignment="1">
      <alignment horizontal="right"/>
    </xf>
    <xf numFmtId="0" fontId="14" fillId="0" borderId="1" xfId="0" applyFont="1" applyBorder="1" applyAlignment="1">
      <alignment horizontal="right"/>
    </xf>
    <xf numFmtId="0" fontId="14" fillId="0" borderId="56" xfId="0" applyFont="1" applyBorder="1" applyAlignment="1">
      <alignment horizontal="right"/>
    </xf>
    <xf numFmtId="0" fontId="14" fillId="0" borderId="57" xfId="0" applyFont="1" applyBorder="1" applyAlignment="1">
      <alignment horizontal="right"/>
    </xf>
    <xf numFmtId="0" fontId="16" fillId="4" borderId="19" xfId="0" applyFont="1" applyFill="1" applyBorder="1" applyAlignment="1">
      <alignment horizontal="right"/>
    </xf>
    <xf numFmtId="0" fontId="16" fillId="4" borderId="20" xfId="0" applyFont="1" applyFill="1" applyBorder="1" applyAlignment="1">
      <alignment horizontal="right"/>
    </xf>
    <xf numFmtId="0" fontId="16" fillId="4" borderId="20" xfId="0" applyFont="1" applyFill="1" applyBorder="1" applyAlignment="1">
      <alignment horizontal="center" vertical="center"/>
    </xf>
    <xf numFmtId="0" fontId="16" fillId="4" borderId="61" xfId="0" applyFont="1" applyFill="1" applyBorder="1" applyAlignment="1">
      <alignment horizontal="center" vertical="center"/>
    </xf>
    <xf numFmtId="0" fontId="43" fillId="0" borderId="35" xfId="0" applyFont="1" applyBorder="1" applyAlignment="1">
      <alignment horizontal="center" vertical="center"/>
    </xf>
    <xf numFmtId="0" fontId="44" fillId="0" borderId="52" xfId="0" applyFont="1" applyBorder="1" applyAlignment="1">
      <alignment horizontal="center"/>
    </xf>
    <xf numFmtId="0" fontId="0" fillId="0" borderId="33" xfId="0" applyBorder="1" applyAlignment="1">
      <alignment horizontal="center"/>
    </xf>
    <xf numFmtId="0" fontId="36" fillId="8" borderId="35" xfId="0" applyFont="1" applyFill="1" applyBorder="1" applyAlignment="1">
      <alignment horizontal="left" vertical="center" wrapText="1"/>
    </xf>
    <xf numFmtId="0" fontId="0" fillId="0" borderId="52" xfId="0" applyBorder="1" applyAlignment="1">
      <alignment vertical="center" wrapText="1"/>
    </xf>
    <xf numFmtId="0" fontId="0" fillId="0" borderId="33" xfId="0" applyBorder="1" applyAlignment="1">
      <alignment vertical="center" wrapText="1"/>
    </xf>
    <xf numFmtId="0" fontId="13" fillId="13" borderId="35" xfId="0" applyFont="1" applyFill="1" applyBorder="1" applyAlignment="1">
      <alignment horizontal="right" vertical="center"/>
    </xf>
    <xf numFmtId="0" fontId="0" fillId="0" borderId="52" xfId="0" applyBorder="1" applyAlignment="1">
      <alignment horizontal="right" vertical="center"/>
    </xf>
    <xf numFmtId="0" fontId="0" fillId="0" borderId="33" xfId="0" applyBorder="1" applyAlignment="1">
      <alignment horizontal="right" vertical="center"/>
    </xf>
    <xf numFmtId="0" fontId="6" fillId="10" borderId="35" xfId="0" applyFont="1" applyFill="1" applyBorder="1" applyAlignment="1">
      <alignment horizontal="right" vertical="center"/>
    </xf>
    <xf numFmtId="0" fontId="6" fillId="10" borderId="33" xfId="0" applyFont="1" applyFill="1" applyBorder="1" applyAlignment="1">
      <alignment horizontal="right" vertical="center"/>
    </xf>
    <xf numFmtId="0" fontId="6" fillId="12" borderId="12" xfId="0" applyFont="1" applyFill="1" applyBorder="1" applyAlignment="1">
      <alignment vertical="center" wrapText="1"/>
    </xf>
    <xf numFmtId="0" fontId="6" fillId="12" borderId="1" xfId="0" applyFont="1" applyFill="1" applyBorder="1" applyAlignment="1">
      <alignment vertical="center" wrapText="1"/>
    </xf>
    <xf numFmtId="0" fontId="6" fillId="7" borderId="12" xfId="0" applyFont="1" applyFill="1" applyBorder="1" applyAlignment="1">
      <alignment vertical="center" wrapText="1"/>
    </xf>
    <xf numFmtId="0" fontId="6" fillId="7" borderId="1" xfId="0" applyFont="1" applyFill="1" applyBorder="1" applyAlignment="1">
      <alignment vertical="center" wrapText="1"/>
    </xf>
    <xf numFmtId="0" fontId="6" fillId="5" borderId="12" xfId="0" applyFont="1" applyFill="1" applyBorder="1" applyAlignment="1">
      <alignment vertical="center" wrapText="1"/>
    </xf>
    <xf numFmtId="0" fontId="6" fillId="5" borderId="1" xfId="0" applyFont="1" applyFill="1" applyBorder="1" applyAlignment="1">
      <alignment vertical="center" wrapText="1"/>
    </xf>
    <xf numFmtId="0" fontId="6" fillId="6" borderId="12" xfId="0" applyFont="1" applyFill="1" applyBorder="1" applyAlignment="1">
      <alignment vertical="center" wrapText="1"/>
    </xf>
    <xf numFmtId="0" fontId="6" fillId="6" borderId="1" xfId="0" applyFont="1" applyFill="1" applyBorder="1" applyAlignment="1">
      <alignment vertical="center" wrapText="1"/>
    </xf>
    <xf numFmtId="0" fontId="6" fillId="2" borderId="12" xfId="0" applyFont="1" applyFill="1" applyBorder="1" applyAlignment="1">
      <alignment vertical="center" wrapText="1"/>
    </xf>
    <xf numFmtId="0" fontId="6" fillId="2" borderId="1" xfId="0" applyFont="1" applyFill="1" applyBorder="1" applyAlignment="1">
      <alignment vertical="center" wrapText="1"/>
    </xf>
    <xf numFmtId="0" fontId="6" fillId="0" borderId="56" xfId="0" applyFont="1" applyBorder="1" applyAlignment="1">
      <alignment vertical="center" wrapText="1"/>
    </xf>
    <xf numFmtId="0" fontId="6" fillId="0" borderId="57" xfId="0" applyFont="1" applyBorder="1" applyAlignment="1">
      <alignment vertical="center" wrapText="1"/>
    </xf>
    <xf numFmtId="0" fontId="39" fillId="14" borderId="69" xfId="0" applyFont="1" applyFill="1" applyBorder="1" applyAlignment="1">
      <alignment vertical="center" wrapText="1"/>
    </xf>
    <xf numFmtId="0" fontId="39" fillId="14" borderId="70" xfId="0" applyFont="1" applyFill="1" applyBorder="1" applyAlignment="1">
      <alignment vertical="center" wrapText="1"/>
    </xf>
    <xf numFmtId="0" fontId="23" fillId="8" borderId="35" xfId="0" applyFont="1" applyFill="1" applyBorder="1" applyAlignment="1">
      <alignment vertical="center" wrapText="1"/>
    </xf>
    <xf numFmtId="0" fontId="6" fillId="8" borderId="52" xfId="0" applyFont="1" applyFill="1" applyBorder="1" applyAlignment="1">
      <alignment vertical="center" wrapText="1"/>
    </xf>
    <xf numFmtId="0" fontId="6" fillId="8" borderId="33" xfId="0" applyFont="1" applyFill="1" applyBorder="1" applyAlignment="1">
      <alignment vertical="center" wrapText="1"/>
    </xf>
    <xf numFmtId="0" fontId="6" fillId="0" borderId="72" xfId="0" applyFont="1" applyBorder="1" applyAlignment="1">
      <alignment horizontal="right" vertical="center" wrapText="1"/>
    </xf>
    <xf numFmtId="0" fontId="6" fillId="0" borderId="73" xfId="0" applyFont="1" applyBorder="1" applyAlignment="1">
      <alignment horizontal="right" vertical="center" wrapText="1"/>
    </xf>
    <xf numFmtId="0" fontId="6" fillId="0" borderId="74" xfId="0" applyFont="1" applyBorder="1" applyAlignment="1">
      <alignment horizontal="right" vertical="center" wrapText="1"/>
    </xf>
    <xf numFmtId="0" fontId="45" fillId="14" borderId="35" xfId="0" applyFont="1" applyFill="1" applyBorder="1" applyAlignment="1">
      <alignment horizontal="right" wrapText="1"/>
    </xf>
    <xf numFmtId="0" fontId="45" fillId="14" borderId="33" xfId="0" applyFont="1" applyFill="1" applyBorder="1" applyAlignment="1">
      <alignment horizontal="right" wrapText="1"/>
    </xf>
    <xf numFmtId="0" fontId="23" fillId="13" borderId="35" xfId="0" applyFont="1" applyFill="1" applyBorder="1" applyAlignment="1">
      <alignment horizontal="right" vertical="center" wrapText="1"/>
    </xf>
    <xf numFmtId="0" fontId="23" fillId="0" borderId="52" xfId="0" applyFont="1" applyBorder="1" applyAlignment="1">
      <alignment horizontal="right" vertical="center" wrapText="1"/>
    </xf>
    <xf numFmtId="0" fontId="23" fillId="0" borderId="63" xfId="0" applyFont="1" applyBorder="1" applyAlignment="1">
      <alignment horizontal="right" vertical="center" wrapText="1"/>
    </xf>
    <xf numFmtId="0" fontId="6" fillId="0" borderId="12" xfId="0" applyFont="1" applyBorder="1" applyAlignment="1">
      <alignment vertical="center" wrapText="1"/>
    </xf>
    <xf numFmtId="0" fontId="6" fillId="0" borderId="1" xfId="0" applyFont="1" applyBorder="1" applyAlignment="1">
      <alignment vertical="center" wrapText="1"/>
    </xf>
    <xf numFmtId="0" fontId="7" fillId="10" borderId="19" xfId="0" applyFont="1" applyFill="1" applyBorder="1" applyAlignment="1">
      <alignment horizontal="right" vertical="center" wrapText="1"/>
    </xf>
    <xf numFmtId="0" fontId="7" fillId="10" borderId="20" xfId="0" applyFont="1" applyFill="1" applyBorder="1" applyAlignment="1">
      <alignment horizontal="right" vertical="center" wrapText="1"/>
    </xf>
    <xf numFmtId="0" fontId="23" fillId="10" borderId="20" xfId="0" applyFont="1" applyFill="1" applyBorder="1" applyAlignment="1">
      <alignment vertical="center" wrapText="1"/>
    </xf>
    <xf numFmtId="0" fontId="13" fillId="4" borderId="65" xfId="0" applyFont="1" applyFill="1" applyBorder="1" applyAlignment="1">
      <alignment horizontal="right" vertical="center" wrapText="1"/>
    </xf>
    <xf numFmtId="0" fontId="13" fillId="4" borderId="30" xfId="0" applyFont="1" applyFill="1" applyBorder="1" applyAlignment="1">
      <alignment horizontal="right" vertical="center" wrapText="1"/>
    </xf>
    <xf numFmtId="0" fontId="6" fillId="4" borderId="30" xfId="0" applyFont="1" applyFill="1" applyBorder="1" applyAlignment="1">
      <alignment vertical="center" wrapText="1"/>
    </xf>
    <xf numFmtId="0" fontId="26" fillId="4" borderId="23" xfId="0" applyFont="1" applyFill="1" applyBorder="1" applyAlignment="1">
      <alignment vertical="center" wrapText="1"/>
    </xf>
    <xf numFmtId="0" fontId="26" fillId="0" borderId="23" xfId="0" applyFont="1" applyBorder="1" applyAlignment="1">
      <alignment vertical="center" wrapText="1"/>
    </xf>
    <xf numFmtId="0" fontId="26" fillId="0" borderId="52" xfId="0" applyFont="1" applyBorder="1" applyAlignment="1">
      <alignment vertical="center" wrapText="1"/>
    </xf>
    <xf numFmtId="0" fontId="6" fillId="0" borderId="52" xfId="0" applyFont="1" applyBorder="1" applyAlignment="1">
      <alignment vertical="center" wrapText="1"/>
    </xf>
    <xf numFmtId="0" fontId="6" fillId="0" borderId="33" xfId="0" applyFont="1" applyBorder="1" applyAlignment="1">
      <alignment vertical="center" wrapText="1"/>
    </xf>
    <xf numFmtId="0" fontId="13" fillId="0" borderId="40" xfId="0" applyFont="1" applyBorder="1" applyAlignment="1">
      <alignment horizontal="right" vertical="center"/>
    </xf>
    <xf numFmtId="0" fontId="0" fillId="0" borderId="41" xfId="0" applyBorder="1" applyAlignment="1">
      <alignment horizontal="right" vertical="center"/>
    </xf>
    <xf numFmtId="0" fontId="0" fillId="0" borderId="26" xfId="0" applyBorder="1" applyAlignment="1">
      <alignment horizontal="right" vertical="center"/>
    </xf>
    <xf numFmtId="0" fontId="2" fillId="10" borderId="35" xfId="1" applyFill="1" applyBorder="1" applyAlignment="1"/>
    <xf numFmtId="0" fontId="0" fillId="10" borderId="52" xfId="0" applyFill="1" applyBorder="1"/>
    <xf numFmtId="0" fontId="0" fillId="10" borderId="33" xfId="0" applyFill="1" applyBorder="1"/>
    <xf numFmtId="0" fontId="13" fillId="0" borderId="56" xfId="0" applyFont="1" applyBorder="1" applyAlignment="1">
      <alignment horizontal="right" vertical="center" wrapText="1"/>
    </xf>
    <xf numFmtId="0" fontId="13" fillId="0" borderId="57" xfId="0" applyFont="1" applyBorder="1" applyAlignment="1">
      <alignment horizontal="right" vertical="center" wrapText="1"/>
    </xf>
    <xf numFmtId="0" fontId="5" fillId="2" borderId="35" xfId="0" applyFont="1" applyFill="1" applyBorder="1" applyAlignment="1">
      <alignment horizontal="center"/>
    </xf>
    <xf numFmtId="0" fontId="0" fillId="0" borderId="52" xfId="0" applyBorder="1" applyAlignment="1">
      <alignment horizontal="center"/>
    </xf>
    <xf numFmtId="0" fontId="7" fillId="10" borderId="35" xfId="0" applyFont="1" applyFill="1" applyBorder="1" applyAlignment="1">
      <alignment horizontal="left" vertical="center"/>
    </xf>
    <xf numFmtId="0" fontId="6" fillId="10" borderId="52" xfId="0" applyFont="1" applyFill="1" applyBorder="1" applyAlignment="1">
      <alignment horizontal="left" vertical="center"/>
    </xf>
    <xf numFmtId="0" fontId="7" fillId="10" borderId="35" xfId="0" applyFont="1" applyFill="1" applyBorder="1" applyAlignment="1">
      <alignment horizontal="left" vertical="center" wrapText="1"/>
    </xf>
    <xf numFmtId="0" fontId="6" fillId="10" borderId="52" xfId="0" applyFont="1" applyFill="1" applyBorder="1" applyAlignment="1">
      <alignment horizontal="left" vertical="center" wrapText="1"/>
    </xf>
    <xf numFmtId="0" fontId="6" fillId="10" borderId="33" xfId="0" applyFont="1" applyFill="1" applyBorder="1" applyAlignment="1">
      <alignment horizontal="left" vertical="center" wrapText="1"/>
    </xf>
    <xf numFmtId="0" fontId="13" fillId="0" borderId="12" xfId="0" applyFont="1" applyBorder="1" applyAlignment="1">
      <alignment horizontal="right" vertical="center" wrapText="1"/>
    </xf>
    <xf numFmtId="0" fontId="13" fillId="0" borderId="1" xfId="0" applyFont="1" applyBorder="1" applyAlignment="1">
      <alignment horizontal="right" vertical="center" wrapText="1"/>
    </xf>
    <xf numFmtId="0" fontId="13" fillId="0" borderId="27" xfId="0" applyFont="1" applyBorder="1" applyAlignment="1">
      <alignment horizontal="right" vertical="center" wrapText="1"/>
    </xf>
    <xf numFmtId="0" fontId="13" fillId="0" borderId="3" xfId="0" applyFont="1" applyBorder="1" applyAlignment="1">
      <alignment horizontal="right" vertical="center" wrapText="1"/>
    </xf>
    <xf numFmtId="0" fontId="6" fillId="0" borderId="3" xfId="0" applyFont="1" applyBorder="1" applyAlignment="1">
      <alignment horizontal="right" vertical="center" wrapText="1"/>
    </xf>
    <xf numFmtId="0" fontId="7" fillId="2" borderId="35"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6" fillId="2" borderId="52" xfId="0" applyFont="1" applyFill="1" applyBorder="1" applyAlignment="1">
      <alignment vertical="center" wrapText="1"/>
    </xf>
    <xf numFmtId="0" fontId="6" fillId="2" borderId="33" xfId="0" applyFont="1" applyFill="1" applyBorder="1" applyAlignment="1">
      <alignment vertical="center" wrapText="1"/>
    </xf>
    <xf numFmtId="0" fontId="5" fillId="2" borderId="35"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33" xfId="0" applyFont="1" applyFill="1" applyBorder="1" applyAlignment="1">
      <alignment horizontal="center" vertical="center"/>
    </xf>
    <xf numFmtId="0" fontId="5" fillId="0" borderId="34" xfId="0" applyFont="1" applyBorder="1" applyAlignment="1">
      <alignment horizontal="right" vertical="center"/>
    </xf>
    <xf numFmtId="0" fontId="5" fillId="0" borderId="23" xfId="0" applyFont="1" applyBorder="1" applyAlignment="1">
      <alignment horizontal="right" vertical="center"/>
    </xf>
    <xf numFmtId="0" fontId="5" fillId="0" borderId="14" xfId="0" applyFont="1" applyBorder="1" applyAlignment="1">
      <alignment horizontal="right" vertical="center"/>
    </xf>
    <xf numFmtId="0" fontId="7" fillId="2" borderId="3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2" xfId="0" applyFont="1" applyFill="1" applyBorder="1" applyAlignment="1">
      <alignment horizontal="center" vertical="center" wrapText="1"/>
    </xf>
    <xf numFmtId="0" fontId="5" fillId="2" borderId="33" xfId="0" applyFont="1" applyFill="1" applyBorder="1" applyAlignment="1">
      <alignment horizontal="center"/>
    </xf>
    <xf numFmtId="0" fontId="6" fillId="0" borderId="36" xfId="0" applyFont="1" applyBorder="1" applyAlignment="1">
      <alignment horizontal="right"/>
    </xf>
    <xf numFmtId="0" fontId="0" fillId="0" borderId="11" xfId="0" applyBorder="1" applyAlignment="1">
      <alignment horizontal="right"/>
    </xf>
    <xf numFmtId="0" fontId="0" fillId="0" borderId="2" xfId="0" applyBorder="1" applyAlignment="1">
      <alignment horizontal="right"/>
    </xf>
    <xf numFmtId="0" fontId="6" fillId="0" borderId="2" xfId="0" applyFont="1" applyBorder="1" applyAlignment="1">
      <alignment vertical="center" wrapText="1"/>
    </xf>
    <xf numFmtId="0" fontId="0" fillId="0" borderId="1" xfId="0" applyBorder="1" applyAlignment="1">
      <alignment vertical="center" wrapText="1"/>
    </xf>
    <xf numFmtId="0" fontId="47" fillId="14" borderId="35" xfId="1" applyFont="1" applyFill="1" applyBorder="1" applyAlignment="1">
      <alignment wrapText="1"/>
    </xf>
    <xf numFmtId="0" fontId="48" fillId="0" borderId="52" xfId="0" applyFont="1" applyBorder="1" applyAlignment="1">
      <alignment wrapText="1"/>
    </xf>
    <xf numFmtId="0" fontId="48" fillId="0" borderId="33" xfId="0" applyFont="1" applyBorder="1" applyAlignment="1">
      <alignment wrapText="1"/>
    </xf>
    <xf numFmtId="0" fontId="9" fillId="0" borderId="36" xfId="0" applyFont="1"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8" fillId="0" borderId="38" xfId="0" applyFont="1" applyBorder="1" applyAlignment="1">
      <alignment horizontal="left" vertical="center" wrapText="1"/>
    </xf>
    <xf numFmtId="0" fontId="0" fillId="0" borderId="24" xfId="0" applyBorder="1" applyAlignment="1">
      <alignment horizontal="left" vertical="center" wrapText="1"/>
    </xf>
    <xf numFmtId="0" fontId="0" fillId="0" borderId="21" xfId="0" applyBorder="1" applyAlignment="1">
      <alignment horizontal="left" vertical="center" wrapText="1"/>
    </xf>
    <xf numFmtId="0" fontId="8" fillId="0" borderId="35" xfId="0" applyFont="1" applyBorder="1" applyAlignment="1">
      <alignment vertical="center"/>
    </xf>
    <xf numFmtId="0" fontId="0" fillId="0" borderId="52" xfId="0" applyBorder="1" applyAlignment="1">
      <alignment vertical="center"/>
    </xf>
    <xf numFmtId="0" fontId="5" fillId="2" borderId="35" xfId="0" applyFont="1" applyFill="1" applyBorder="1" applyAlignment="1">
      <alignment horizontal="right" vertical="center"/>
    </xf>
    <xf numFmtId="0" fontId="1" fillId="2" borderId="52" xfId="0" applyFont="1" applyFill="1" applyBorder="1" applyAlignment="1">
      <alignment horizontal="right" vertical="center"/>
    </xf>
    <xf numFmtId="0" fontId="1" fillId="2" borderId="63" xfId="0" applyFont="1" applyFill="1" applyBorder="1" applyAlignment="1">
      <alignment horizontal="right" vertical="center"/>
    </xf>
    <xf numFmtId="0" fontId="9" fillId="3" borderId="8" xfId="0" applyFont="1" applyFill="1" applyBorder="1" applyAlignment="1">
      <alignment horizontal="center" vertical="center"/>
    </xf>
    <xf numFmtId="0" fontId="8" fillId="3" borderId="8" xfId="0" applyFont="1" applyFill="1" applyBorder="1" applyAlignment="1">
      <alignment horizontal="center" vertical="center"/>
    </xf>
    <xf numFmtId="0" fontId="0" fillId="0" borderId="5" xfId="0" applyBorder="1"/>
    <xf numFmtId="0" fontId="9" fillId="3" borderId="9" xfId="0" applyFont="1" applyFill="1" applyBorder="1" applyAlignment="1">
      <alignment horizontal="center" vertical="center"/>
    </xf>
    <xf numFmtId="0" fontId="0" fillId="0" borderId="9" xfId="0" applyBorder="1"/>
    <xf numFmtId="0" fontId="8" fillId="0" borderId="36" xfId="0" applyFont="1" applyBorder="1" applyAlignment="1">
      <alignment vertical="center"/>
    </xf>
    <xf numFmtId="0" fontId="8" fillId="0" borderId="11" xfId="0" applyFont="1" applyBorder="1" applyAlignment="1">
      <alignment vertical="center"/>
    </xf>
    <xf numFmtId="0" fontId="8" fillId="0" borderId="2" xfId="0" applyFont="1" applyBorder="1" applyAlignment="1">
      <alignment vertical="center"/>
    </xf>
    <xf numFmtId="0" fontId="8" fillId="0" borderId="40" xfId="0" applyFont="1" applyBorder="1" applyAlignment="1">
      <alignment vertical="center"/>
    </xf>
    <xf numFmtId="0" fontId="8" fillId="0" borderId="41" xfId="0" applyFont="1" applyBorder="1" applyAlignment="1">
      <alignment vertical="center"/>
    </xf>
    <xf numFmtId="0" fontId="8" fillId="0" borderId="26" xfId="0" applyFont="1" applyBorder="1" applyAlignment="1">
      <alignment vertical="center"/>
    </xf>
    <xf numFmtId="0" fontId="9" fillId="0" borderId="12" xfId="0" applyFont="1" applyBorder="1" applyAlignment="1">
      <alignment vertical="center"/>
    </xf>
    <xf numFmtId="0" fontId="9" fillId="0" borderId="1" xfId="0" applyFont="1" applyBorder="1" applyAlignment="1">
      <alignment vertical="center"/>
    </xf>
    <xf numFmtId="0" fontId="9" fillId="3" borderId="3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5" xfId="0" applyFont="1" applyFill="1" applyBorder="1" applyAlignment="1">
      <alignment horizontal="center"/>
    </xf>
    <xf numFmtId="0" fontId="5" fillId="2" borderId="16"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25" xfId="0" applyBorder="1" applyAlignment="1">
      <alignment horizontal="center"/>
    </xf>
  </cellXfs>
  <cellStyles count="2">
    <cellStyle name="Hyperlink" xfId="1" builtinId="8"/>
    <cellStyle name="Normal" xfId="0" builtinId="0"/>
  </cellStyles>
  <dxfs count="4">
    <dxf>
      <fill>
        <patternFill>
          <bgColor rgb="FFFF000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0</xdr:col>
      <xdr:colOff>96055</xdr:colOff>
      <xdr:row>5</xdr:row>
      <xdr:rowOff>75029</xdr:rowOff>
    </xdr:from>
    <xdr:ext cx="4688369" cy="7268745"/>
    <xdr:sp macro="" textlink="">
      <xdr:nvSpPr>
        <xdr:cNvPr id="2" name="TextBox 1">
          <a:extLst>
            <a:ext uri="{FF2B5EF4-FFF2-40B4-BE49-F238E27FC236}">
              <a16:creationId xmlns:a16="http://schemas.microsoft.com/office/drawing/2014/main" id="{ED3F0C55-05D9-4C7C-822D-80D233C9DDD8}"/>
            </a:ext>
          </a:extLst>
        </xdr:cNvPr>
        <xdr:cNvSpPr txBox="1"/>
      </xdr:nvSpPr>
      <xdr:spPr>
        <a:xfrm>
          <a:off x="96055" y="1027529"/>
          <a:ext cx="4688369" cy="7268745"/>
        </a:xfrm>
        <a:prstGeom prst="rect">
          <a:avLst/>
        </a:prstGeom>
        <a:solidFill>
          <a:schemeClr val="bg1">
            <a:lumMod val="8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latin typeface="+mn-lt"/>
            </a:rPr>
            <a:t>This Workbook</a:t>
          </a:r>
          <a:r>
            <a:rPr lang="en-US" sz="1100" baseline="0">
              <a:latin typeface="+mn-lt"/>
            </a:rPr>
            <a:t> was prepared by NCDEQ Division of Water Infrastructure.</a:t>
          </a:r>
        </a:p>
        <a:p>
          <a:endParaRPr lang="en-US" sz="1100" baseline="0">
            <a:latin typeface="+mn-lt"/>
          </a:endParaRPr>
        </a:p>
        <a:p>
          <a:r>
            <a:rPr lang="en-US" sz="1100" baseline="0">
              <a:latin typeface="+mn-lt"/>
            </a:rPr>
            <a:t>1.  Refer all questions concerning the workbook back to CDBG-I Staff with the Division of Water Infrastructure.</a:t>
          </a:r>
        </a:p>
        <a:p>
          <a:endParaRPr lang="en-US" sz="1100" baseline="0">
            <a:latin typeface="+mn-lt"/>
          </a:endParaRPr>
        </a:p>
        <a:p>
          <a:r>
            <a:rPr lang="en-US" sz="1100" baseline="0">
              <a:latin typeface="+mn-lt"/>
            </a:rPr>
            <a:t>2.  This workbook is a compliment to </a:t>
          </a:r>
          <a:r>
            <a:rPr lang="en-US" sz="1100" b="1" i="1" baseline="0">
              <a:latin typeface="+mn-lt"/>
            </a:rPr>
            <a:t>Appendix A:  Determining the Low- and Moderate-Income Percentage of the Project Area</a:t>
          </a:r>
          <a:r>
            <a:rPr lang="en-US" sz="1100" baseline="0">
              <a:latin typeface="+mn-lt"/>
            </a:rPr>
            <a:t>.  It is to support applicants in performing the following:</a:t>
          </a:r>
        </a:p>
        <a:p>
          <a:pPr lvl="1"/>
          <a:r>
            <a:rPr lang="en-US" sz="1100" baseline="0">
              <a:latin typeface="+mn-lt"/>
            </a:rPr>
            <a:t>a.  Calculating  LMI % for projects that fall in multiple LMISD under CPD 24-04.</a:t>
          </a:r>
        </a:p>
        <a:p>
          <a:pPr lvl="1"/>
          <a:r>
            <a:rPr lang="en-US" sz="1100" baseline="0">
              <a:latin typeface="+mn-lt"/>
            </a:rPr>
            <a:t>b.  Income survey.</a:t>
          </a:r>
        </a:p>
        <a:p>
          <a:pPr lvl="1"/>
          <a:r>
            <a:rPr lang="en-US" sz="1100" baseline="0">
              <a:latin typeface="+mn-lt"/>
            </a:rPr>
            <a:t>c.  Determining the number of authorized connections for septic and well abandonment based on the income survey (See 1.F. of CDBG-I Application Guidance to Summarize Issues with Connections)</a:t>
          </a:r>
        </a:p>
        <a:p>
          <a:endParaRPr lang="en-US" sz="1100" baseline="0">
            <a:latin typeface="+mn-lt"/>
          </a:endParaRPr>
        </a:p>
        <a:p>
          <a:r>
            <a:rPr lang="en-US" sz="1100" baseline="0">
              <a:latin typeface="+mn-lt"/>
            </a:rPr>
            <a:t>3.  There is a demographic tab for information purpose only.  It does not impact scoring of LMI % for a project.</a:t>
          </a:r>
        </a:p>
        <a:p>
          <a:endParaRPr lang="en-US" sz="1100" baseline="0">
            <a:latin typeface="+mn-lt"/>
          </a:endParaRPr>
        </a:p>
        <a:p>
          <a:r>
            <a:rPr lang="en-US" sz="1100" baseline="0">
              <a:latin typeface="+mn-lt"/>
            </a:rPr>
            <a:t>4.  Housing Urban Development to use LMISD data for a project.  Refer to </a:t>
          </a:r>
          <a:r>
            <a:rPr lang="en-US" sz="1100" b="1" i="1" baseline="0">
              <a:latin typeface="+mn-lt"/>
            </a:rPr>
            <a:t>Appendix A</a:t>
          </a:r>
          <a:r>
            <a:rPr lang="en-US" sz="1100" baseline="0">
              <a:latin typeface="+mn-lt"/>
            </a:rPr>
            <a:t> for conditions when an applicant will perform and Income survey (Tabs 3-5).</a:t>
          </a:r>
        </a:p>
        <a:p>
          <a:endParaRPr lang="en-US" sz="1100" baseline="0">
            <a:latin typeface="+mn-lt"/>
          </a:endParaRPr>
        </a:p>
        <a:p>
          <a:r>
            <a:rPr lang="en-US" sz="1100" baseline="0">
              <a:latin typeface="+mn-lt"/>
            </a:rPr>
            <a:t>5.  </a:t>
          </a:r>
          <a:r>
            <a:rPr lang="en-US" sz="1100" b="1" baseline="0">
              <a:latin typeface="+mn-lt"/>
            </a:rPr>
            <a:t>**IMPORTANT** </a:t>
          </a:r>
          <a:r>
            <a:rPr lang="en-US" sz="1100" baseline="0">
              <a:latin typeface="+mn-lt"/>
            </a:rPr>
            <a:t>Do not modify any equation in the workbook without contacting CDBG-I Staff first.</a:t>
          </a:r>
        </a:p>
        <a:p>
          <a:endParaRPr lang="en-US" sz="1100" baseline="0">
            <a:latin typeface="+mn-lt"/>
          </a:endParaRPr>
        </a:p>
        <a:p>
          <a:r>
            <a:rPr lang="en-US" sz="1100" baseline="0">
              <a:latin typeface="+mn-lt"/>
            </a:rPr>
            <a:t>6.  If you see a Column header that specifies an input such as:  </a:t>
          </a:r>
          <a:r>
            <a:rPr lang="en-US" sz="1100" i="1" baseline="0">
              <a:latin typeface="+mn-lt"/>
            </a:rPr>
            <a:t>YES, NO, RENTER, OWNER</a:t>
          </a:r>
          <a:r>
            <a:rPr lang="en-US" sz="1100" baseline="0">
              <a:latin typeface="+mn-lt"/>
            </a:rPr>
            <a:t>.  </a:t>
          </a:r>
          <a:r>
            <a:rPr lang="en-US" sz="1100" b="1" baseline="0">
              <a:latin typeface="+mn-lt"/>
            </a:rPr>
            <a:t>Input that value</a:t>
          </a:r>
          <a:r>
            <a:rPr lang="en-US" sz="1100" baseline="0">
              <a:latin typeface="+mn-lt"/>
            </a:rPr>
            <a:t>.  Example:</a:t>
          </a:r>
        </a:p>
        <a:p>
          <a:pPr lvl="1"/>
          <a:r>
            <a:rPr lang="en-US" sz="1100" baseline="0">
              <a:latin typeface="+mn-lt"/>
            </a:rPr>
            <a:t>a.  For a resident that is owner of the property the Colume header that reads:  </a:t>
          </a:r>
          <a:r>
            <a:rPr lang="en-US" sz="1100" b="1" baseline="0">
              <a:latin typeface="+mn-lt"/>
            </a:rPr>
            <a:t>Resident - Owner </a:t>
          </a:r>
          <a:r>
            <a:rPr lang="en-US" sz="1100" baseline="0">
              <a:latin typeface="+mn-lt"/>
            </a:rPr>
            <a:t>(Record '</a:t>
          </a:r>
          <a:r>
            <a:rPr lang="en-US" sz="1100" i="1" baseline="0">
              <a:latin typeface="+mn-lt"/>
            </a:rPr>
            <a:t>Owner</a:t>
          </a:r>
          <a:r>
            <a:rPr lang="en-US" sz="1100" baseline="0">
              <a:latin typeface="+mn-lt"/>
            </a:rPr>
            <a:t>').  RECORD as "OWNER" for that address on the corresponding entry.</a:t>
          </a:r>
        </a:p>
        <a:p>
          <a:endParaRPr lang="en-US" sz="1100" baseline="0">
            <a:latin typeface="+mn-lt"/>
          </a:endParaRPr>
        </a:p>
        <a:p>
          <a:r>
            <a:rPr lang="en-US" sz="1100" baseline="0">
              <a:latin typeface="+mn-lt"/>
            </a:rPr>
            <a:t>7.  </a:t>
          </a:r>
          <a:r>
            <a:rPr lang="en-US" sz="1100" b="1" baseline="0">
              <a:latin typeface="+mn-lt"/>
            </a:rPr>
            <a:t>Margin of Error (MOE) </a:t>
          </a:r>
          <a:r>
            <a:rPr lang="en-US" sz="1100" baseline="0">
              <a:latin typeface="+mn-lt"/>
            </a:rPr>
            <a:t>is recorded based on residence response rate.  Therefore, the MOE is impacted by how well each residence responds.  If the property is abandoned you must provide supporting documentation as specified in </a:t>
          </a:r>
          <a:r>
            <a:rPr lang="en-US" sz="1100" b="1" i="1" baseline="0">
              <a:latin typeface="+mn-lt"/>
            </a:rPr>
            <a:t>Appendix A</a:t>
          </a:r>
          <a:r>
            <a:rPr lang="en-US" sz="1100" baseline="0">
              <a:latin typeface="+mn-lt"/>
            </a:rPr>
            <a:t>.  Before the LMI% for a project can be used the MOE for the Income Survey must be below 10% </a:t>
          </a:r>
          <a:r>
            <a:rPr lang="en-US" sz="1100" b="1" baseline="0">
              <a:latin typeface="+mn-lt"/>
            </a:rPr>
            <a:t>OR</a:t>
          </a:r>
          <a:r>
            <a:rPr lang="en-US" sz="1100" baseline="0">
              <a:latin typeface="+mn-lt"/>
            </a:rPr>
            <a:t> the LMISD MOE whichever is lower.  Exceiptin to MOE is for connections only projects where the LMI% is 100% and the MOE for the connections must be 100%.</a:t>
          </a:r>
        </a:p>
        <a:p>
          <a:endParaRPr lang="en-US" sz="1100" baseline="0">
            <a:latin typeface="+mn-lt"/>
          </a:endParaRPr>
        </a:p>
        <a:p>
          <a:r>
            <a:rPr lang="en-US" sz="1100" baseline="0">
              <a:latin typeface="+mn-lt"/>
            </a:rPr>
            <a:t>8.  </a:t>
          </a:r>
          <a:r>
            <a:rPr lang="en-US" sz="1100" b="1" baseline="0">
              <a:latin typeface="+mn-lt"/>
            </a:rPr>
            <a:t>**IMPORTANT**  </a:t>
          </a:r>
          <a:r>
            <a:rPr lang="en-US" sz="1100" baseline="0">
              <a:latin typeface="+mn-lt"/>
            </a:rPr>
            <a:t>Preparer must sign the LMI% worksheet used where indicated in Worksheet #2 and Worksheet #3.  Failure to sign voids the LMI% tabulation.</a:t>
          </a:r>
        </a:p>
        <a:p>
          <a:endParaRPr lang="en-US" sz="1100">
            <a:latin typeface="+mn-lt"/>
          </a:endParaRPr>
        </a:p>
      </xdr:txBody>
    </xdr:sp>
    <xdr:clientData/>
  </xdr:oneCellAnchor>
  <xdr:twoCellAnchor editAs="oneCell">
    <xdr:from>
      <xdr:col>0</xdr:col>
      <xdr:colOff>114301</xdr:colOff>
      <xdr:row>0</xdr:row>
      <xdr:rowOff>180975</xdr:rowOff>
    </xdr:from>
    <xdr:to>
      <xdr:col>3</xdr:col>
      <xdr:colOff>235324</xdr:colOff>
      <xdr:row>4</xdr:row>
      <xdr:rowOff>189534</xdr:rowOff>
    </xdr:to>
    <xdr:pic>
      <xdr:nvPicPr>
        <xdr:cNvPr id="3" name="Picture 2">
          <a:extLst>
            <a:ext uri="{FF2B5EF4-FFF2-40B4-BE49-F238E27FC236}">
              <a16:creationId xmlns:a16="http://schemas.microsoft.com/office/drawing/2014/main" id="{8A2DAA92-3AED-FC36-D3A6-2BAD6808B6E0}"/>
            </a:ext>
          </a:extLst>
        </xdr:cNvPr>
        <xdr:cNvPicPr>
          <a:picLocks noChangeAspect="1"/>
        </xdr:cNvPicPr>
      </xdr:nvPicPr>
      <xdr:blipFill>
        <a:blip xmlns:r="http://schemas.openxmlformats.org/officeDocument/2006/relationships" r:embed="rId1"/>
        <a:stretch>
          <a:fillRect/>
        </a:stretch>
      </xdr:blipFill>
      <xdr:spPr>
        <a:xfrm>
          <a:off x="114301" y="180975"/>
          <a:ext cx="1936376" cy="770559"/>
        </a:xfrm>
        <a:prstGeom prst="rect">
          <a:avLst/>
        </a:prstGeom>
        <a:ln>
          <a:solidFill>
            <a:schemeClr val="tx2"/>
          </a:solid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171448</xdr:colOff>
      <xdr:row>1</xdr:row>
      <xdr:rowOff>114299</xdr:rowOff>
    </xdr:from>
    <xdr:ext cx="6848477" cy="1704976"/>
    <xdr:sp macro="" textlink="">
      <xdr:nvSpPr>
        <xdr:cNvPr id="13" name="TextBox 12">
          <a:extLst>
            <a:ext uri="{FF2B5EF4-FFF2-40B4-BE49-F238E27FC236}">
              <a16:creationId xmlns:a16="http://schemas.microsoft.com/office/drawing/2014/main" id="{71AD5F09-2673-379B-F8C0-5ACC992A1F30}"/>
            </a:ext>
          </a:extLst>
        </xdr:cNvPr>
        <xdr:cNvSpPr txBox="1"/>
      </xdr:nvSpPr>
      <xdr:spPr>
        <a:xfrm>
          <a:off x="171448" y="361949"/>
          <a:ext cx="6848477" cy="1704976"/>
        </a:xfrm>
        <a:prstGeom prst="rect">
          <a:avLst/>
        </a:prstGeom>
        <a:solidFill>
          <a:srgbClr val="FFC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t>Guidance:</a:t>
          </a:r>
        </a:p>
        <a:p>
          <a:r>
            <a:rPr lang="en-US" sz="1100"/>
            <a:t>1.  For</a:t>
          </a:r>
          <a:r>
            <a:rPr lang="en-US" sz="1100" baseline="0"/>
            <a:t> information on LMISD see </a:t>
          </a:r>
          <a:r>
            <a:rPr lang="en-US" sz="1100"/>
            <a:t>Appendix A:  Determining the Low- and Moderate-Income Percentage of the Project Area.</a:t>
          </a:r>
        </a:p>
        <a:p>
          <a:r>
            <a:rPr lang="en-US" sz="1100"/>
            <a:t>2.</a:t>
          </a:r>
          <a:r>
            <a:rPr lang="en-US" sz="1100" baseline="0"/>
            <a:t>  This worksheet is used for project/service area that is in multiple LMISD.</a:t>
          </a:r>
        </a:p>
        <a:p>
          <a:r>
            <a:rPr lang="en-US" sz="1100" baseline="0"/>
            <a:t>3.  Include with supporting documentation.</a:t>
          </a:r>
        </a:p>
        <a:p>
          <a:r>
            <a:rPr lang="en-US" sz="1100" baseline="0"/>
            <a:t>4.  Applicant cannot average the LMI%.  Equation for LMI % using LMISD= (∑ LOWMOD Pop.) ÷ (∑ LOWMODUNIV Pop.)</a:t>
          </a:r>
        </a:p>
        <a:p>
          <a:r>
            <a:rPr lang="en-US" sz="1100" baseline="0"/>
            <a:t>5.  Applicant cannot prorate the LMISD.  If the project area falls in the LMISD Block Group the LMMI Population and LOWMODUNIV must be recorded.</a:t>
          </a:r>
        </a:p>
        <a:p>
          <a:r>
            <a:rPr lang="en-US" sz="1100" baseline="0"/>
            <a:t>6. For Projects in one LMISD print out data and maps showing project area with LMI%</a:t>
          </a:r>
        </a:p>
        <a:p>
          <a:endParaRPr lang="en-US" sz="1100"/>
        </a:p>
        <a:p>
          <a:endParaRPr lang="en-US" sz="1100"/>
        </a:p>
      </xdr:txBody>
    </xdr:sp>
    <xdr:clientData/>
  </xdr:oneCellAnchor>
  <xdr:twoCellAnchor editAs="oneCell">
    <xdr:from>
      <xdr:col>5</xdr:col>
      <xdr:colOff>205154</xdr:colOff>
      <xdr:row>43</xdr:row>
      <xdr:rowOff>112545</xdr:rowOff>
    </xdr:from>
    <xdr:to>
      <xdr:col>5</xdr:col>
      <xdr:colOff>1491698</xdr:colOff>
      <xdr:row>46</xdr:row>
      <xdr:rowOff>20477</xdr:rowOff>
    </xdr:to>
    <xdr:pic>
      <xdr:nvPicPr>
        <xdr:cNvPr id="15" name="Picture 14">
          <a:extLst>
            <a:ext uri="{FF2B5EF4-FFF2-40B4-BE49-F238E27FC236}">
              <a16:creationId xmlns:a16="http://schemas.microsoft.com/office/drawing/2014/main" id="{F7ABA63A-925A-4A72-83B4-DD6E6171AB1B}"/>
            </a:ext>
          </a:extLst>
        </xdr:cNvPr>
        <xdr:cNvPicPr>
          <a:picLocks noChangeAspect="1"/>
        </xdr:cNvPicPr>
      </xdr:nvPicPr>
      <xdr:blipFill>
        <a:blip xmlns:r="http://schemas.openxmlformats.org/officeDocument/2006/relationships" r:embed="rId1"/>
        <a:stretch>
          <a:fillRect/>
        </a:stretch>
      </xdr:blipFill>
      <xdr:spPr>
        <a:xfrm>
          <a:off x="7927731" y="8699699"/>
          <a:ext cx="1286544" cy="508740"/>
        </a:xfrm>
        <a:prstGeom prst="rect">
          <a:avLst/>
        </a:prstGeom>
        <a:ln>
          <a:solidFill>
            <a:srgbClr val="44546A"/>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390525</xdr:colOff>
      <xdr:row>94</xdr:row>
      <xdr:rowOff>9779</xdr:rowOff>
    </xdr:from>
    <xdr:to>
      <xdr:col>26</xdr:col>
      <xdr:colOff>2049390</xdr:colOff>
      <xdr:row>96</xdr:row>
      <xdr:rowOff>194654</xdr:rowOff>
    </xdr:to>
    <xdr:pic>
      <xdr:nvPicPr>
        <xdr:cNvPr id="3" name="Picture 2">
          <a:extLst>
            <a:ext uri="{FF2B5EF4-FFF2-40B4-BE49-F238E27FC236}">
              <a16:creationId xmlns:a16="http://schemas.microsoft.com/office/drawing/2014/main" id="{1A3581F8-8289-4E3D-9B2F-07A453562A2F}"/>
            </a:ext>
          </a:extLst>
        </xdr:cNvPr>
        <xdr:cNvPicPr>
          <a:picLocks noChangeAspect="1"/>
        </xdr:cNvPicPr>
      </xdr:nvPicPr>
      <xdr:blipFill>
        <a:blip xmlns:r="http://schemas.openxmlformats.org/officeDocument/2006/relationships" r:embed="rId1"/>
        <a:stretch>
          <a:fillRect/>
        </a:stretch>
      </xdr:blipFill>
      <xdr:spPr>
        <a:xfrm>
          <a:off x="21897975" y="21498179"/>
          <a:ext cx="1658865" cy="661125"/>
        </a:xfrm>
        <a:prstGeom prst="rect">
          <a:avLst/>
        </a:prstGeom>
        <a:ln>
          <a:solidFill>
            <a:srgbClr val="44546A"/>
          </a:solidFill>
        </a:ln>
      </xdr:spPr>
    </xdr:pic>
    <xdr:clientData/>
  </xdr:twoCellAnchor>
  <xdr:oneCellAnchor>
    <xdr:from>
      <xdr:col>15</xdr:col>
      <xdr:colOff>440111</xdr:colOff>
      <xdr:row>83</xdr:row>
      <xdr:rowOff>252133</xdr:rowOff>
    </xdr:from>
    <xdr:ext cx="8208589" cy="2847959"/>
    <xdr:sp macro="" textlink="">
      <xdr:nvSpPr>
        <xdr:cNvPr id="2" name="TextBox 1">
          <a:extLst>
            <a:ext uri="{FF2B5EF4-FFF2-40B4-BE49-F238E27FC236}">
              <a16:creationId xmlns:a16="http://schemas.microsoft.com/office/drawing/2014/main" id="{7A485913-56A6-266A-4BA6-58A74C65D056}"/>
            </a:ext>
          </a:extLst>
        </xdr:cNvPr>
        <xdr:cNvSpPr txBox="1"/>
      </xdr:nvSpPr>
      <xdr:spPr>
        <a:xfrm>
          <a:off x="13460372" y="18614676"/>
          <a:ext cx="8208589" cy="2847959"/>
        </a:xfrm>
        <a:prstGeom prst="rect">
          <a:avLst/>
        </a:prstGeom>
        <a:solidFill>
          <a:srgbClr val="FFC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u="sng"/>
            <a:t>Guidance (Page 2 for</a:t>
          </a:r>
          <a:r>
            <a:rPr lang="en-US" sz="1100" b="1" u="sng" baseline="0"/>
            <a:t> specific instructions on columns)</a:t>
          </a:r>
          <a:r>
            <a:rPr lang="en-US" sz="1100" b="1" u="sng"/>
            <a:t>:</a:t>
          </a:r>
        </a:p>
        <a:p>
          <a:r>
            <a:rPr lang="en-US" sz="1100"/>
            <a:t>1.  Applicants may perform a methodolgicall sound local income survey to demonstrate project meets minimum 51%</a:t>
          </a:r>
          <a:r>
            <a:rPr lang="en-US" sz="1100" baseline="0"/>
            <a:t> LMI requirement.</a:t>
          </a:r>
        </a:p>
        <a:p>
          <a:r>
            <a:rPr lang="en-US" sz="1100" baseline="0"/>
            <a:t>2.  HUD has published margin of error (MOE) for all block groups and all places in the 2020 ACS LMISD.  Applicants will need to compare the income survey MOE to the LMISD MOID.  To determine LMI%, it is a two step process.  Step 1 is determine the MOE and Step 2 is detemine the LMI %.  </a:t>
          </a:r>
          <a:r>
            <a:rPr lang="en-US" sz="1100" b="1" baseline="0"/>
            <a:t>INCLUDE THE LMISD MOE table from HUD with supporting documentation with application and surveys for project.</a:t>
          </a:r>
          <a:endParaRPr lang="en-US" sz="1100" baseline="0"/>
        </a:p>
        <a:p>
          <a:r>
            <a:rPr lang="en-US" sz="1100" baseline="0"/>
            <a:t>3.  The Income Survey MOE calculation is on the Net Sample Size after reducing for Abandoned residence See Appendix A:  Determining the Low- and Moderate-Income Percentage of the Project Area dated January 2026 for abandoned lot/residence requirements. </a:t>
          </a:r>
        </a:p>
        <a:p>
          <a:r>
            <a:rPr lang="en-US" sz="1100" baseline="0"/>
            <a:t>4.  An abandoned lot will not count agains the MOE.  If the surveyor records an abandoned lot in Column J as "yes" the corresponding Column H must be recorded as "yes."  The surveyor is responsible for providing documentation the lot is abandoned per Appendix A.</a:t>
          </a:r>
        </a:p>
        <a:p>
          <a:r>
            <a:rPr lang="en-US" sz="1100" baseline="0"/>
            <a:t>5.  There are two MOEs one for Survey that has a sample size under 30 and one for Survery for sample size over 30.  The table will apply the MOE for the correct sample size for the survey.  </a:t>
          </a:r>
        </a:p>
        <a:p>
          <a:r>
            <a:rPr lang="en-US" sz="1100" baseline="0"/>
            <a:t>6.  The Income Survey MOE for &lt;30 and &gt;30 must meet two criteria: ≤ 10% and ≤ LMISD MOE.  If the Income Survey does not meet this criteria the Surveyor must either use the LMISD or increase the response rate for the income survey.</a:t>
          </a:r>
        </a:p>
        <a:p>
          <a:r>
            <a:rPr lang="en-US" sz="1100" baseline="0"/>
            <a:t>7.  If the Project Area falls into multiple HUD LMISD census blocks.  You must use the MOE for where the project area has the single geography containing the largest number of residents. </a:t>
          </a:r>
        </a:p>
        <a:p>
          <a:r>
            <a:rPr lang="en-US" sz="1100" baseline="0"/>
            <a:t>8.  Once MOE is met, the LMI percentage in Step 2 is determined based on the Income Limits for the project/service area.</a:t>
          </a:r>
        </a:p>
      </xdr:txBody>
    </xdr:sp>
    <xdr:clientData/>
  </xdr:oneCellAnchor>
  <xdr:oneCellAnchor>
    <xdr:from>
      <xdr:col>0</xdr:col>
      <xdr:colOff>440869</xdr:colOff>
      <xdr:row>98</xdr:row>
      <xdr:rowOff>36738</xdr:rowOff>
    </xdr:from>
    <xdr:ext cx="20786274" cy="11706226"/>
    <xdr:sp macro="" textlink="">
      <xdr:nvSpPr>
        <xdr:cNvPr id="4" name="TextBox 3">
          <a:extLst>
            <a:ext uri="{FF2B5EF4-FFF2-40B4-BE49-F238E27FC236}">
              <a16:creationId xmlns:a16="http://schemas.microsoft.com/office/drawing/2014/main" id="{97E2B0B7-676A-0EDC-FAF2-7DEFF7BC4ADE}"/>
            </a:ext>
          </a:extLst>
        </xdr:cNvPr>
        <xdr:cNvSpPr txBox="1"/>
      </xdr:nvSpPr>
      <xdr:spPr>
        <a:xfrm>
          <a:off x="440869" y="22474917"/>
          <a:ext cx="20786274" cy="11706226"/>
        </a:xfrm>
        <a:prstGeom prst="rect">
          <a:avLst/>
        </a:prstGeom>
        <a:solidFill>
          <a:srgbClr val="FFFFCC"/>
        </a:solidFill>
        <a:ln>
          <a:solidFill>
            <a:srgbClr val="002060"/>
          </a:solidFill>
          <a:extLst>
            <a:ext uri="{C807C97D-BFC1-408E-A445-0C87EB9F89A2}">
              <ask:lineSketchStyleProps xmlns:ask="http://schemas.microsoft.com/office/drawing/2018/sketchyshapes" sd="1219033472">
                <a:custGeom>
                  <a:avLst/>
                  <a:gdLst>
                    <a:gd name="csX0" fmla="*/ 0 w 11206844"/>
                    <a:gd name="csY0" fmla="*/ 0 h 10168619"/>
                    <a:gd name="csX1" fmla="*/ 589834 w 11206844"/>
                    <a:gd name="csY1" fmla="*/ 0 h 10168619"/>
                    <a:gd name="csX2" fmla="*/ 843462 w 11206844"/>
                    <a:gd name="csY2" fmla="*/ 0 h 10168619"/>
                    <a:gd name="csX3" fmla="*/ 1433296 w 11206844"/>
                    <a:gd name="csY3" fmla="*/ 0 h 10168619"/>
                    <a:gd name="csX4" fmla="*/ 1798993 w 11206844"/>
                    <a:gd name="csY4" fmla="*/ 0 h 10168619"/>
                    <a:gd name="csX5" fmla="*/ 2164690 w 11206844"/>
                    <a:gd name="csY5" fmla="*/ 0 h 10168619"/>
                    <a:gd name="csX6" fmla="*/ 2530387 w 11206844"/>
                    <a:gd name="csY6" fmla="*/ 0 h 10168619"/>
                    <a:gd name="csX7" fmla="*/ 2896084 w 11206844"/>
                    <a:gd name="csY7" fmla="*/ 0 h 10168619"/>
                    <a:gd name="csX8" fmla="*/ 3373850 w 11206844"/>
                    <a:gd name="csY8" fmla="*/ 0 h 10168619"/>
                    <a:gd name="csX9" fmla="*/ 3739547 w 11206844"/>
                    <a:gd name="csY9" fmla="*/ 0 h 10168619"/>
                    <a:gd name="csX10" fmla="*/ 4217312 w 11206844"/>
                    <a:gd name="csY10" fmla="*/ 0 h 10168619"/>
                    <a:gd name="csX11" fmla="*/ 4919215 w 11206844"/>
                    <a:gd name="csY11" fmla="*/ 0 h 10168619"/>
                    <a:gd name="csX12" fmla="*/ 5284912 w 11206844"/>
                    <a:gd name="csY12" fmla="*/ 0 h 10168619"/>
                    <a:gd name="csX13" fmla="*/ 5538540 w 11206844"/>
                    <a:gd name="csY13" fmla="*/ 0 h 10168619"/>
                    <a:gd name="csX14" fmla="*/ 6352511 w 11206844"/>
                    <a:gd name="csY14" fmla="*/ 0 h 10168619"/>
                    <a:gd name="csX15" fmla="*/ 6606140 w 11206844"/>
                    <a:gd name="csY15" fmla="*/ 0 h 10168619"/>
                    <a:gd name="csX16" fmla="*/ 7195974 w 11206844"/>
                    <a:gd name="csY16" fmla="*/ 0 h 10168619"/>
                    <a:gd name="csX17" fmla="*/ 7449602 w 11206844"/>
                    <a:gd name="csY17" fmla="*/ 0 h 10168619"/>
                    <a:gd name="csX18" fmla="*/ 8151504 w 11206844"/>
                    <a:gd name="csY18" fmla="*/ 0 h 10168619"/>
                    <a:gd name="csX19" fmla="*/ 8741338 w 11206844"/>
                    <a:gd name="csY19" fmla="*/ 0 h 10168619"/>
                    <a:gd name="csX20" fmla="*/ 9443241 w 11206844"/>
                    <a:gd name="csY20" fmla="*/ 0 h 10168619"/>
                    <a:gd name="csX21" fmla="*/ 10033075 w 11206844"/>
                    <a:gd name="csY21" fmla="*/ 0 h 10168619"/>
                    <a:gd name="csX22" fmla="*/ 11206844 w 11206844"/>
                    <a:gd name="csY22" fmla="*/ 0 h 10168619"/>
                    <a:gd name="csX23" fmla="*/ 11206844 w 11206844"/>
                    <a:gd name="csY23" fmla="*/ 699840 h 10168619"/>
                    <a:gd name="csX24" fmla="*/ 11206844 w 11206844"/>
                    <a:gd name="csY24" fmla="*/ 992936 h 10168619"/>
                    <a:gd name="csX25" fmla="*/ 11206844 w 11206844"/>
                    <a:gd name="csY25" fmla="*/ 1489404 h 10168619"/>
                    <a:gd name="csX26" fmla="*/ 11206844 w 11206844"/>
                    <a:gd name="csY26" fmla="*/ 2087558 h 10168619"/>
                    <a:gd name="csX27" fmla="*/ 11206844 w 11206844"/>
                    <a:gd name="csY27" fmla="*/ 2482339 h 10168619"/>
                    <a:gd name="csX28" fmla="*/ 11206844 w 11206844"/>
                    <a:gd name="csY28" fmla="*/ 3283866 h 10168619"/>
                    <a:gd name="csX29" fmla="*/ 11206844 w 11206844"/>
                    <a:gd name="csY29" fmla="*/ 3576961 h 10168619"/>
                    <a:gd name="csX30" fmla="*/ 11206844 w 11206844"/>
                    <a:gd name="csY30" fmla="*/ 3870057 h 10168619"/>
                    <a:gd name="csX31" fmla="*/ 11206844 w 11206844"/>
                    <a:gd name="csY31" fmla="*/ 4366525 h 10168619"/>
                    <a:gd name="csX32" fmla="*/ 11206844 w 11206844"/>
                    <a:gd name="csY32" fmla="*/ 4964679 h 10168619"/>
                    <a:gd name="csX33" fmla="*/ 11206844 w 11206844"/>
                    <a:gd name="csY33" fmla="*/ 5664519 h 10168619"/>
                    <a:gd name="csX34" fmla="*/ 11206844 w 11206844"/>
                    <a:gd name="csY34" fmla="*/ 6364359 h 10168619"/>
                    <a:gd name="csX35" fmla="*/ 11206844 w 11206844"/>
                    <a:gd name="csY35" fmla="*/ 7165886 h 10168619"/>
                    <a:gd name="csX36" fmla="*/ 11206844 w 11206844"/>
                    <a:gd name="csY36" fmla="*/ 7764040 h 10168619"/>
                    <a:gd name="csX37" fmla="*/ 11206844 w 11206844"/>
                    <a:gd name="csY37" fmla="*/ 8057135 h 10168619"/>
                    <a:gd name="csX38" fmla="*/ 11206844 w 11206844"/>
                    <a:gd name="csY38" fmla="*/ 8858662 h 10168619"/>
                    <a:gd name="csX39" fmla="*/ 11206844 w 11206844"/>
                    <a:gd name="csY39" fmla="*/ 9456816 h 10168619"/>
                    <a:gd name="csX40" fmla="*/ 11206844 w 11206844"/>
                    <a:gd name="csY40" fmla="*/ 10168619 h 10168619"/>
                    <a:gd name="csX41" fmla="*/ 10841147 w 11206844"/>
                    <a:gd name="csY41" fmla="*/ 10168619 h 10168619"/>
                    <a:gd name="csX42" fmla="*/ 10027176 w 11206844"/>
                    <a:gd name="csY42" fmla="*/ 10168619 h 10168619"/>
                    <a:gd name="csX43" fmla="*/ 9437342 w 11206844"/>
                    <a:gd name="csY43" fmla="*/ 10168619 h 10168619"/>
                    <a:gd name="csX44" fmla="*/ 9071645 w 11206844"/>
                    <a:gd name="csY44" fmla="*/ 10168619 h 10168619"/>
                    <a:gd name="csX45" fmla="*/ 8705948 w 11206844"/>
                    <a:gd name="csY45" fmla="*/ 10168619 h 10168619"/>
                    <a:gd name="csX46" fmla="*/ 8452320 w 11206844"/>
                    <a:gd name="csY46" fmla="*/ 10168619 h 10168619"/>
                    <a:gd name="csX47" fmla="*/ 7862486 w 11206844"/>
                    <a:gd name="csY47" fmla="*/ 10168619 h 10168619"/>
                    <a:gd name="csX48" fmla="*/ 7496789 w 11206844"/>
                    <a:gd name="csY48" fmla="*/ 10168619 h 10168619"/>
                    <a:gd name="csX49" fmla="*/ 6682818 w 11206844"/>
                    <a:gd name="csY49" fmla="*/ 10168619 h 10168619"/>
                    <a:gd name="csX50" fmla="*/ 5980916 w 11206844"/>
                    <a:gd name="csY50" fmla="*/ 10168619 h 10168619"/>
                    <a:gd name="csX51" fmla="*/ 5503150 w 11206844"/>
                    <a:gd name="csY51" fmla="*/ 10168619 h 10168619"/>
                    <a:gd name="csX52" fmla="*/ 4689179 w 11206844"/>
                    <a:gd name="csY52" fmla="*/ 10168619 h 10168619"/>
                    <a:gd name="csX53" fmla="*/ 4099346 w 11206844"/>
                    <a:gd name="csY53" fmla="*/ 10168619 h 10168619"/>
                    <a:gd name="csX54" fmla="*/ 3733649 w 11206844"/>
                    <a:gd name="csY54" fmla="*/ 10168619 h 10168619"/>
                    <a:gd name="csX55" fmla="*/ 2919678 w 11206844"/>
                    <a:gd name="csY55" fmla="*/ 10168619 h 10168619"/>
                    <a:gd name="csX56" fmla="*/ 2553981 w 11206844"/>
                    <a:gd name="csY56" fmla="*/ 10168619 h 10168619"/>
                    <a:gd name="csX57" fmla="*/ 2188284 w 11206844"/>
                    <a:gd name="csY57" fmla="*/ 10168619 h 10168619"/>
                    <a:gd name="csX58" fmla="*/ 1598450 w 11206844"/>
                    <a:gd name="csY58" fmla="*/ 10168619 h 10168619"/>
                    <a:gd name="csX59" fmla="*/ 896548 w 11206844"/>
                    <a:gd name="csY59" fmla="*/ 10168619 h 10168619"/>
                    <a:gd name="csX60" fmla="*/ 0 w 11206844"/>
                    <a:gd name="csY60" fmla="*/ 10168619 h 10168619"/>
                    <a:gd name="csX61" fmla="*/ 0 w 11206844"/>
                    <a:gd name="csY61" fmla="*/ 9773837 h 10168619"/>
                    <a:gd name="csX62" fmla="*/ 0 w 11206844"/>
                    <a:gd name="csY62" fmla="*/ 9480742 h 10168619"/>
                    <a:gd name="csX63" fmla="*/ 0 w 11206844"/>
                    <a:gd name="csY63" fmla="*/ 8780902 h 10168619"/>
                    <a:gd name="csX64" fmla="*/ 0 w 11206844"/>
                    <a:gd name="csY64" fmla="*/ 8081061 h 10168619"/>
                    <a:gd name="csX65" fmla="*/ 0 w 11206844"/>
                    <a:gd name="csY65" fmla="*/ 7787966 h 10168619"/>
                    <a:gd name="csX66" fmla="*/ 0 w 11206844"/>
                    <a:gd name="csY66" fmla="*/ 7393184 h 10168619"/>
                    <a:gd name="csX67" fmla="*/ 0 w 11206844"/>
                    <a:gd name="csY67" fmla="*/ 6896716 h 10168619"/>
                    <a:gd name="csX68" fmla="*/ 0 w 11206844"/>
                    <a:gd name="csY68" fmla="*/ 6501935 h 10168619"/>
                    <a:gd name="csX69" fmla="*/ 0 w 11206844"/>
                    <a:gd name="csY69" fmla="*/ 5903781 h 10168619"/>
                    <a:gd name="csX70" fmla="*/ 0 w 11206844"/>
                    <a:gd name="csY70" fmla="*/ 5508999 h 10168619"/>
                    <a:gd name="csX71" fmla="*/ 0 w 11206844"/>
                    <a:gd name="csY71" fmla="*/ 4707472 h 10168619"/>
                    <a:gd name="csX72" fmla="*/ 0 w 11206844"/>
                    <a:gd name="csY72" fmla="*/ 3905946 h 10168619"/>
                    <a:gd name="csX73" fmla="*/ 0 w 11206844"/>
                    <a:gd name="csY73" fmla="*/ 3612851 h 10168619"/>
                    <a:gd name="csX74" fmla="*/ 0 w 11206844"/>
                    <a:gd name="csY74" fmla="*/ 3319755 h 10168619"/>
                    <a:gd name="csX75" fmla="*/ 0 w 11206844"/>
                    <a:gd name="csY75" fmla="*/ 2924973 h 10168619"/>
                    <a:gd name="csX76" fmla="*/ 0 w 11206844"/>
                    <a:gd name="csY76" fmla="*/ 2428505 h 10168619"/>
                    <a:gd name="csX77" fmla="*/ 0 w 11206844"/>
                    <a:gd name="csY77" fmla="*/ 2033724 h 10168619"/>
                    <a:gd name="csX78" fmla="*/ 0 w 11206844"/>
                    <a:gd name="csY78" fmla="*/ 1638942 h 10168619"/>
                    <a:gd name="csX79" fmla="*/ 0 w 11206844"/>
                    <a:gd name="csY79" fmla="*/ 1244160 h 10168619"/>
                    <a:gd name="csX80" fmla="*/ 0 w 11206844"/>
                    <a:gd name="csY80" fmla="*/ 544320 h 10168619"/>
                    <a:gd name="csX81" fmla="*/ 0 w 11206844"/>
                    <a:gd name="csY81" fmla="*/ 0 h 10168619"/>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 ang="0">
                      <a:pos x="csX76" y="csY76"/>
                    </a:cxn>
                    <a:cxn ang="0">
                      <a:pos x="csX77" y="csY77"/>
                    </a:cxn>
                    <a:cxn ang="0">
                      <a:pos x="csX78" y="csY78"/>
                    </a:cxn>
                    <a:cxn ang="0">
                      <a:pos x="csX79" y="csY79"/>
                    </a:cxn>
                    <a:cxn ang="0">
                      <a:pos x="csX80" y="csY80"/>
                    </a:cxn>
                    <a:cxn ang="0">
                      <a:pos x="csX81" y="csY81"/>
                    </a:cxn>
                  </a:cxnLst>
                  <a:rect l="l" t="t" r="r" b="b"/>
                  <a:pathLst>
                    <a:path w="11206844" h="10168619" fill="none" extrusionOk="0">
                      <a:moveTo>
                        <a:pt x="0" y="0"/>
                      </a:moveTo>
                      <a:cubicBezTo>
                        <a:pt x="261649" y="-10501"/>
                        <a:pt x="357828" y="55661"/>
                        <a:pt x="589834" y="0"/>
                      </a:cubicBezTo>
                      <a:cubicBezTo>
                        <a:pt x="821840" y="-55661"/>
                        <a:pt x="771233" y="5140"/>
                        <a:pt x="843462" y="0"/>
                      </a:cubicBezTo>
                      <a:cubicBezTo>
                        <a:pt x="915691" y="-5140"/>
                        <a:pt x="1260091" y="46659"/>
                        <a:pt x="1433296" y="0"/>
                      </a:cubicBezTo>
                      <a:cubicBezTo>
                        <a:pt x="1606501" y="-46659"/>
                        <a:pt x="1723423" y="1777"/>
                        <a:pt x="1798993" y="0"/>
                      </a:cubicBezTo>
                      <a:cubicBezTo>
                        <a:pt x="1874563" y="-1777"/>
                        <a:pt x="2000203" y="13130"/>
                        <a:pt x="2164690" y="0"/>
                      </a:cubicBezTo>
                      <a:cubicBezTo>
                        <a:pt x="2329177" y="-13130"/>
                        <a:pt x="2360749" y="3096"/>
                        <a:pt x="2530387" y="0"/>
                      </a:cubicBezTo>
                      <a:cubicBezTo>
                        <a:pt x="2700025" y="-3096"/>
                        <a:pt x="2717215" y="325"/>
                        <a:pt x="2896084" y="0"/>
                      </a:cubicBezTo>
                      <a:cubicBezTo>
                        <a:pt x="3074953" y="-325"/>
                        <a:pt x="3273517" y="26278"/>
                        <a:pt x="3373850" y="0"/>
                      </a:cubicBezTo>
                      <a:cubicBezTo>
                        <a:pt x="3474183" y="-26278"/>
                        <a:pt x="3622913" y="42628"/>
                        <a:pt x="3739547" y="0"/>
                      </a:cubicBezTo>
                      <a:cubicBezTo>
                        <a:pt x="3856181" y="-42628"/>
                        <a:pt x="4085112" y="35836"/>
                        <a:pt x="4217312" y="0"/>
                      </a:cubicBezTo>
                      <a:cubicBezTo>
                        <a:pt x="4349513" y="-35836"/>
                        <a:pt x="4661771" y="2529"/>
                        <a:pt x="4919215" y="0"/>
                      </a:cubicBezTo>
                      <a:cubicBezTo>
                        <a:pt x="5176659" y="-2529"/>
                        <a:pt x="5136855" y="31158"/>
                        <a:pt x="5284912" y="0"/>
                      </a:cubicBezTo>
                      <a:cubicBezTo>
                        <a:pt x="5432969" y="-31158"/>
                        <a:pt x="5440776" y="8370"/>
                        <a:pt x="5538540" y="0"/>
                      </a:cubicBezTo>
                      <a:cubicBezTo>
                        <a:pt x="5636304" y="-8370"/>
                        <a:pt x="6039378" y="21285"/>
                        <a:pt x="6352511" y="0"/>
                      </a:cubicBezTo>
                      <a:cubicBezTo>
                        <a:pt x="6665644" y="-21285"/>
                        <a:pt x="6481396" y="26441"/>
                        <a:pt x="6606140" y="0"/>
                      </a:cubicBezTo>
                      <a:cubicBezTo>
                        <a:pt x="6730884" y="-26441"/>
                        <a:pt x="6961550" y="25164"/>
                        <a:pt x="7195974" y="0"/>
                      </a:cubicBezTo>
                      <a:cubicBezTo>
                        <a:pt x="7430398" y="-25164"/>
                        <a:pt x="7341225" y="1036"/>
                        <a:pt x="7449602" y="0"/>
                      </a:cubicBezTo>
                      <a:cubicBezTo>
                        <a:pt x="7557979" y="-1036"/>
                        <a:pt x="7918660" y="83480"/>
                        <a:pt x="8151504" y="0"/>
                      </a:cubicBezTo>
                      <a:cubicBezTo>
                        <a:pt x="8384348" y="-83480"/>
                        <a:pt x="8472984" y="55052"/>
                        <a:pt x="8741338" y="0"/>
                      </a:cubicBezTo>
                      <a:cubicBezTo>
                        <a:pt x="9009692" y="-55052"/>
                        <a:pt x="9288917" y="66133"/>
                        <a:pt x="9443241" y="0"/>
                      </a:cubicBezTo>
                      <a:cubicBezTo>
                        <a:pt x="9597565" y="-66133"/>
                        <a:pt x="9804053" y="55650"/>
                        <a:pt x="10033075" y="0"/>
                      </a:cubicBezTo>
                      <a:cubicBezTo>
                        <a:pt x="10262097" y="-55650"/>
                        <a:pt x="10947731" y="109562"/>
                        <a:pt x="11206844" y="0"/>
                      </a:cubicBezTo>
                      <a:cubicBezTo>
                        <a:pt x="11290799" y="225013"/>
                        <a:pt x="11205101" y="427585"/>
                        <a:pt x="11206844" y="699840"/>
                      </a:cubicBezTo>
                      <a:cubicBezTo>
                        <a:pt x="11208587" y="972095"/>
                        <a:pt x="11183539" y="908224"/>
                        <a:pt x="11206844" y="992936"/>
                      </a:cubicBezTo>
                      <a:cubicBezTo>
                        <a:pt x="11230149" y="1077648"/>
                        <a:pt x="11165742" y="1371934"/>
                        <a:pt x="11206844" y="1489404"/>
                      </a:cubicBezTo>
                      <a:cubicBezTo>
                        <a:pt x="11247946" y="1606874"/>
                        <a:pt x="11156217" y="1879002"/>
                        <a:pt x="11206844" y="2087558"/>
                      </a:cubicBezTo>
                      <a:cubicBezTo>
                        <a:pt x="11257471" y="2296114"/>
                        <a:pt x="11204724" y="2321203"/>
                        <a:pt x="11206844" y="2482339"/>
                      </a:cubicBezTo>
                      <a:cubicBezTo>
                        <a:pt x="11208964" y="2643475"/>
                        <a:pt x="11164833" y="3110189"/>
                        <a:pt x="11206844" y="3283866"/>
                      </a:cubicBezTo>
                      <a:cubicBezTo>
                        <a:pt x="11248855" y="3457543"/>
                        <a:pt x="11192747" y="3505953"/>
                        <a:pt x="11206844" y="3576961"/>
                      </a:cubicBezTo>
                      <a:cubicBezTo>
                        <a:pt x="11220941" y="3647969"/>
                        <a:pt x="11186248" y="3798138"/>
                        <a:pt x="11206844" y="3870057"/>
                      </a:cubicBezTo>
                      <a:cubicBezTo>
                        <a:pt x="11227440" y="3941976"/>
                        <a:pt x="11170631" y="4225944"/>
                        <a:pt x="11206844" y="4366525"/>
                      </a:cubicBezTo>
                      <a:cubicBezTo>
                        <a:pt x="11243057" y="4507106"/>
                        <a:pt x="11166316" y="4676793"/>
                        <a:pt x="11206844" y="4964679"/>
                      </a:cubicBezTo>
                      <a:cubicBezTo>
                        <a:pt x="11247372" y="5252565"/>
                        <a:pt x="11152177" y="5413734"/>
                        <a:pt x="11206844" y="5664519"/>
                      </a:cubicBezTo>
                      <a:cubicBezTo>
                        <a:pt x="11261511" y="5915304"/>
                        <a:pt x="11145486" y="6101605"/>
                        <a:pt x="11206844" y="6364359"/>
                      </a:cubicBezTo>
                      <a:cubicBezTo>
                        <a:pt x="11268202" y="6627113"/>
                        <a:pt x="11144007" y="6869227"/>
                        <a:pt x="11206844" y="7165886"/>
                      </a:cubicBezTo>
                      <a:cubicBezTo>
                        <a:pt x="11269681" y="7462545"/>
                        <a:pt x="11143742" y="7554322"/>
                        <a:pt x="11206844" y="7764040"/>
                      </a:cubicBezTo>
                      <a:cubicBezTo>
                        <a:pt x="11269946" y="7973758"/>
                        <a:pt x="11177365" y="7916082"/>
                        <a:pt x="11206844" y="8057135"/>
                      </a:cubicBezTo>
                      <a:cubicBezTo>
                        <a:pt x="11236323" y="8198189"/>
                        <a:pt x="11170928" y="8475022"/>
                        <a:pt x="11206844" y="8858662"/>
                      </a:cubicBezTo>
                      <a:cubicBezTo>
                        <a:pt x="11242760" y="9242302"/>
                        <a:pt x="11166316" y="9324898"/>
                        <a:pt x="11206844" y="9456816"/>
                      </a:cubicBezTo>
                      <a:cubicBezTo>
                        <a:pt x="11247372" y="9588734"/>
                        <a:pt x="11122894" y="9978455"/>
                        <a:pt x="11206844" y="10168619"/>
                      </a:cubicBezTo>
                      <a:cubicBezTo>
                        <a:pt x="11025494" y="10196385"/>
                        <a:pt x="10944878" y="10166054"/>
                        <a:pt x="10841147" y="10168619"/>
                      </a:cubicBezTo>
                      <a:cubicBezTo>
                        <a:pt x="10737416" y="10171184"/>
                        <a:pt x="10413706" y="10167399"/>
                        <a:pt x="10027176" y="10168619"/>
                      </a:cubicBezTo>
                      <a:cubicBezTo>
                        <a:pt x="9640646" y="10169839"/>
                        <a:pt x="9603608" y="10168314"/>
                        <a:pt x="9437342" y="10168619"/>
                      </a:cubicBezTo>
                      <a:cubicBezTo>
                        <a:pt x="9271076" y="10168924"/>
                        <a:pt x="9208073" y="10129084"/>
                        <a:pt x="9071645" y="10168619"/>
                      </a:cubicBezTo>
                      <a:cubicBezTo>
                        <a:pt x="8935217" y="10208154"/>
                        <a:pt x="8821043" y="10138896"/>
                        <a:pt x="8705948" y="10168619"/>
                      </a:cubicBezTo>
                      <a:cubicBezTo>
                        <a:pt x="8590853" y="10198342"/>
                        <a:pt x="8549281" y="10160398"/>
                        <a:pt x="8452320" y="10168619"/>
                      </a:cubicBezTo>
                      <a:cubicBezTo>
                        <a:pt x="8355359" y="10176840"/>
                        <a:pt x="8053360" y="10150796"/>
                        <a:pt x="7862486" y="10168619"/>
                      </a:cubicBezTo>
                      <a:cubicBezTo>
                        <a:pt x="7671612" y="10186442"/>
                        <a:pt x="7594407" y="10143097"/>
                        <a:pt x="7496789" y="10168619"/>
                      </a:cubicBezTo>
                      <a:cubicBezTo>
                        <a:pt x="7399171" y="10194141"/>
                        <a:pt x="6857540" y="10118424"/>
                        <a:pt x="6682818" y="10168619"/>
                      </a:cubicBezTo>
                      <a:cubicBezTo>
                        <a:pt x="6508096" y="10218814"/>
                        <a:pt x="6133932" y="10092816"/>
                        <a:pt x="5980916" y="10168619"/>
                      </a:cubicBezTo>
                      <a:cubicBezTo>
                        <a:pt x="5827900" y="10244422"/>
                        <a:pt x="5689584" y="10167568"/>
                        <a:pt x="5503150" y="10168619"/>
                      </a:cubicBezTo>
                      <a:cubicBezTo>
                        <a:pt x="5316716" y="10169670"/>
                        <a:pt x="4927699" y="10072543"/>
                        <a:pt x="4689179" y="10168619"/>
                      </a:cubicBezTo>
                      <a:cubicBezTo>
                        <a:pt x="4450659" y="10264695"/>
                        <a:pt x="4336348" y="10149788"/>
                        <a:pt x="4099346" y="10168619"/>
                      </a:cubicBezTo>
                      <a:cubicBezTo>
                        <a:pt x="3862344" y="10187450"/>
                        <a:pt x="3887888" y="10157442"/>
                        <a:pt x="3733649" y="10168619"/>
                      </a:cubicBezTo>
                      <a:cubicBezTo>
                        <a:pt x="3579410" y="10179796"/>
                        <a:pt x="3243457" y="10116653"/>
                        <a:pt x="2919678" y="10168619"/>
                      </a:cubicBezTo>
                      <a:cubicBezTo>
                        <a:pt x="2595899" y="10220585"/>
                        <a:pt x="2660347" y="10154792"/>
                        <a:pt x="2553981" y="10168619"/>
                      </a:cubicBezTo>
                      <a:cubicBezTo>
                        <a:pt x="2447615" y="10182446"/>
                        <a:pt x="2306297" y="10159674"/>
                        <a:pt x="2188284" y="10168619"/>
                      </a:cubicBezTo>
                      <a:cubicBezTo>
                        <a:pt x="2070271" y="10177564"/>
                        <a:pt x="1785910" y="10136339"/>
                        <a:pt x="1598450" y="10168619"/>
                      </a:cubicBezTo>
                      <a:cubicBezTo>
                        <a:pt x="1410990" y="10200899"/>
                        <a:pt x="1089282" y="10132611"/>
                        <a:pt x="896548" y="10168619"/>
                      </a:cubicBezTo>
                      <a:cubicBezTo>
                        <a:pt x="703814" y="10204627"/>
                        <a:pt x="268186" y="10142465"/>
                        <a:pt x="0" y="10168619"/>
                      </a:cubicBezTo>
                      <a:cubicBezTo>
                        <a:pt x="-24126" y="10080899"/>
                        <a:pt x="3206" y="9881828"/>
                        <a:pt x="0" y="9773837"/>
                      </a:cubicBezTo>
                      <a:cubicBezTo>
                        <a:pt x="-3206" y="9665846"/>
                        <a:pt x="10710" y="9556229"/>
                        <a:pt x="0" y="9480742"/>
                      </a:cubicBezTo>
                      <a:cubicBezTo>
                        <a:pt x="-10710" y="9405255"/>
                        <a:pt x="31839" y="9101159"/>
                        <a:pt x="0" y="8780902"/>
                      </a:cubicBezTo>
                      <a:cubicBezTo>
                        <a:pt x="-31839" y="8460645"/>
                        <a:pt x="59029" y="8269637"/>
                        <a:pt x="0" y="8081061"/>
                      </a:cubicBezTo>
                      <a:cubicBezTo>
                        <a:pt x="-59029" y="7892485"/>
                        <a:pt x="8994" y="7888658"/>
                        <a:pt x="0" y="7787966"/>
                      </a:cubicBezTo>
                      <a:cubicBezTo>
                        <a:pt x="-8994" y="7687275"/>
                        <a:pt x="16778" y="7480448"/>
                        <a:pt x="0" y="7393184"/>
                      </a:cubicBezTo>
                      <a:cubicBezTo>
                        <a:pt x="-16778" y="7305920"/>
                        <a:pt x="5763" y="7023484"/>
                        <a:pt x="0" y="6896716"/>
                      </a:cubicBezTo>
                      <a:cubicBezTo>
                        <a:pt x="-5763" y="6769948"/>
                        <a:pt x="31563" y="6628518"/>
                        <a:pt x="0" y="6501935"/>
                      </a:cubicBezTo>
                      <a:cubicBezTo>
                        <a:pt x="-31563" y="6375352"/>
                        <a:pt x="21890" y="6110407"/>
                        <a:pt x="0" y="5903781"/>
                      </a:cubicBezTo>
                      <a:cubicBezTo>
                        <a:pt x="-21890" y="5697155"/>
                        <a:pt x="30829" y="5621368"/>
                        <a:pt x="0" y="5508999"/>
                      </a:cubicBezTo>
                      <a:cubicBezTo>
                        <a:pt x="-30829" y="5396630"/>
                        <a:pt x="39358" y="5063644"/>
                        <a:pt x="0" y="4707472"/>
                      </a:cubicBezTo>
                      <a:cubicBezTo>
                        <a:pt x="-39358" y="4351300"/>
                        <a:pt x="49" y="4240845"/>
                        <a:pt x="0" y="3905946"/>
                      </a:cubicBezTo>
                      <a:cubicBezTo>
                        <a:pt x="-49" y="3571047"/>
                        <a:pt x="30345" y="3688075"/>
                        <a:pt x="0" y="3612851"/>
                      </a:cubicBezTo>
                      <a:cubicBezTo>
                        <a:pt x="-30345" y="3537628"/>
                        <a:pt x="31145" y="3422524"/>
                        <a:pt x="0" y="3319755"/>
                      </a:cubicBezTo>
                      <a:cubicBezTo>
                        <a:pt x="-31145" y="3216986"/>
                        <a:pt x="5181" y="3092830"/>
                        <a:pt x="0" y="2924973"/>
                      </a:cubicBezTo>
                      <a:cubicBezTo>
                        <a:pt x="-5181" y="2757116"/>
                        <a:pt x="34172" y="2569367"/>
                        <a:pt x="0" y="2428505"/>
                      </a:cubicBezTo>
                      <a:cubicBezTo>
                        <a:pt x="-34172" y="2287643"/>
                        <a:pt x="18410" y="2124241"/>
                        <a:pt x="0" y="2033724"/>
                      </a:cubicBezTo>
                      <a:cubicBezTo>
                        <a:pt x="-18410" y="1943207"/>
                        <a:pt x="22843" y="1789148"/>
                        <a:pt x="0" y="1638942"/>
                      </a:cubicBezTo>
                      <a:cubicBezTo>
                        <a:pt x="-22843" y="1488736"/>
                        <a:pt x="38284" y="1436705"/>
                        <a:pt x="0" y="1244160"/>
                      </a:cubicBezTo>
                      <a:cubicBezTo>
                        <a:pt x="-38284" y="1051615"/>
                        <a:pt x="15487" y="690767"/>
                        <a:pt x="0" y="544320"/>
                      </a:cubicBezTo>
                      <a:cubicBezTo>
                        <a:pt x="-15487" y="397873"/>
                        <a:pt x="23761" y="114452"/>
                        <a:pt x="0" y="0"/>
                      </a:cubicBezTo>
                      <a:close/>
                    </a:path>
                    <a:path w="11206844" h="10168619" stroke="0" extrusionOk="0">
                      <a:moveTo>
                        <a:pt x="0" y="0"/>
                      </a:moveTo>
                      <a:cubicBezTo>
                        <a:pt x="152196" y="-4594"/>
                        <a:pt x="240219" y="27498"/>
                        <a:pt x="477765" y="0"/>
                      </a:cubicBezTo>
                      <a:cubicBezTo>
                        <a:pt x="715311" y="-27498"/>
                        <a:pt x="678802" y="24548"/>
                        <a:pt x="731394" y="0"/>
                      </a:cubicBezTo>
                      <a:cubicBezTo>
                        <a:pt x="783986" y="-24548"/>
                        <a:pt x="1256443" y="17615"/>
                        <a:pt x="1545365" y="0"/>
                      </a:cubicBezTo>
                      <a:cubicBezTo>
                        <a:pt x="1834287" y="-17615"/>
                        <a:pt x="1868961" y="26098"/>
                        <a:pt x="2023130" y="0"/>
                      </a:cubicBezTo>
                      <a:cubicBezTo>
                        <a:pt x="2177300" y="-26098"/>
                        <a:pt x="2264252" y="48991"/>
                        <a:pt x="2500896" y="0"/>
                      </a:cubicBezTo>
                      <a:cubicBezTo>
                        <a:pt x="2737540" y="-48991"/>
                        <a:pt x="2992833" y="95807"/>
                        <a:pt x="3314866" y="0"/>
                      </a:cubicBezTo>
                      <a:cubicBezTo>
                        <a:pt x="3636899" y="-95807"/>
                        <a:pt x="3584932" y="9628"/>
                        <a:pt x="3680564" y="0"/>
                      </a:cubicBezTo>
                      <a:cubicBezTo>
                        <a:pt x="3776196" y="-9628"/>
                        <a:pt x="4126574" y="63523"/>
                        <a:pt x="4494534" y="0"/>
                      </a:cubicBezTo>
                      <a:cubicBezTo>
                        <a:pt x="4862494" y="-63523"/>
                        <a:pt x="4983144" y="2826"/>
                        <a:pt x="5308505" y="0"/>
                      </a:cubicBezTo>
                      <a:cubicBezTo>
                        <a:pt x="5633866" y="-2826"/>
                        <a:pt x="5757974" y="68223"/>
                        <a:pt x="5898339" y="0"/>
                      </a:cubicBezTo>
                      <a:cubicBezTo>
                        <a:pt x="6038704" y="-68223"/>
                        <a:pt x="6502708" y="352"/>
                        <a:pt x="6712310" y="0"/>
                      </a:cubicBezTo>
                      <a:cubicBezTo>
                        <a:pt x="6921912" y="-352"/>
                        <a:pt x="7093784" y="52028"/>
                        <a:pt x="7190075" y="0"/>
                      </a:cubicBezTo>
                      <a:cubicBezTo>
                        <a:pt x="7286367" y="-52028"/>
                        <a:pt x="7522680" y="37049"/>
                        <a:pt x="7667841" y="0"/>
                      </a:cubicBezTo>
                      <a:cubicBezTo>
                        <a:pt x="7813002" y="-37049"/>
                        <a:pt x="8084033" y="15495"/>
                        <a:pt x="8369743" y="0"/>
                      </a:cubicBezTo>
                      <a:cubicBezTo>
                        <a:pt x="8655453" y="-15495"/>
                        <a:pt x="8641474" y="11955"/>
                        <a:pt x="8847508" y="0"/>
                      </a:cubicBezTo>
                      <a:cubicBezTo>
                        <a:pt x="9053542" y="-11955"/>
                        <a:pt x="9351496" y="81038"/>
                        <a:pt x="9661479" y="0"/>
                      </a:cubicBezTo>
                      <a:cubicBezTo>
                        <a:pt x="9971462" y="-81038"/>
                        <a:pt x="10283688" y="32080"/>
                        <a:pt x="10475450" y="0"/>
                      </a:cubicBezTo>
                      <a:cubicBezTo>
                        <a:pt x="10667212" y="-32080"/>
                        <a:pt x="10962042" y="17850"/>
                        <a:pt x="11206844" y="0"/>
                      </a:cubicBezTo>
                      <a:cubicBezTo>
                        <a:pt x="11239546" y="105623"/>
                        <a:pt x="11169128" y="372283"/>
                        <a:pt x="11206844" y="496468"/>
                      </a:cubicBezTo>
                      <a:cubicBezTo>
                        <a:pt x="11244560" y="620653"/>
                        <a:pt x="11199936" y="680527"/>
                        <a:pt x="11206844" y="789563"/>
                      </a:cubicBezTo>
                      <a:cubicBezTo>
                        <a:pt x="11213752" y="898599"/>
                        <a:pt x="11191852" y="1003617"/>
                        <a:pt x="11206844" y="1184345"/>
                      </a:cubicBezTo>
                      <a:cubicBezTo>
                        <a:pt x="11221836" y="1365073"/>
                        <a:pt x="11159959" y="1547578"/>
                        <a:pt x="11206844" y="1884185"/>
                      </a:cubicBezTo>
                      <a:cubicBezTo>
                        <a:pt x="11253729" y="2220792"/>
                        <a:pt x="11177142" y="2206770"/>
                        <a:pt x="11206844" y="2380653"/>
                      </a:cubicBezTo>
                      <a:cubicBezTo>
                        <a:pt x="11236546" y="2554536"/>
                        <a:pt x="11173328" y="2582143"/>
                        <a:pt x="11206844" y="2775435"/>
                      </a:cubicBezTo>
                      <a:cubicBezTo>
                        <a:pt x="11240360" y="2968727"/>
                        <a:pt x="11141974" y="3143535"/>
                        <a:pt x="11206844" y="3475275"/>
                      </a:cubicBezTo>
                      <a:cubicBezTo>
                        <a:pt x="11271714" y="3807015"/>
                        <a:pt x="11166258" y="3802059"/>
                        <a:pt x="11206844" y="4073429"/>
                      </a:cubicBezTo>
                      <a:cubicBezTo>
                        <a:pt x="11247430" y="4344799"/>
                        <a:pt x="11202043" y="4447278"/>
                        <a:pt x="11206844" y="4671583"/>
                      </a:cubicBezTo>
                      <a:cubicBezTo>
                        <a:pt x="11211645" y="4895888"/>
                        <a:pt x="11133003" y="5266027"/>
                        <a:pt x="11206844" y="5473110"/>
                      </a:cubicBezTo>
                      <a:cubicBezTo>
                        <a:pt x="11280685" y="5680193"/>
                        <a:pt x="11123876" y="5934965"/>
                        <a:pt x="11206844" y="6172950"/>
                      </a:cubicBezTo>
                      <a:cubicBezTo>
                        <a:pt x="11289812" y="6410935"/>
                        <a:pt x="11188257" y="6396238"/>
                        <a:pt x="11206844" y="6466045"/>
                      </a:cubicBezTo>
                      <a:cubicBezTo>
                        <a:pt x="11225431" y="6535852"/>
                        <a:pt x="11205947" y="6853200"/>
                        <a:pt x="11206844" y="6962513"/>
                      </a:cubicBezTo>
                      <a:cubicBezTo>
                        <a:pt x="11207741" y="7071826"/>
                        <a:pt x="11126833" y="7462091"/>
                        <a:pt x="11206844" y="7764040"/>
                      </a:cubicBezTo>
                      <a:cubicBezTo>
                        <a:pt x="11286855" y="8065989"/>
                        <a:pt x="11150057" y="8066373"/>
                        <a:pt x="11206844" y="8362194"/>
                      </a:cubicBezTo>
                      <a:cubicBezTo>
                        <a:pt x="11263631" y="8658015"/>
                        <a:pt x="11195063" y="8847488"/>
                        <a:pt x="11206844" y="9062034"/>
                      </a:cubicBezTo>
                      <a:cubicBezTo>
                        <a:pt x="11218625" y="9276580"/>
                        <a:pt x="11185143" y="9383693"/>
                        <a:pt x="11206844" y="9558502"/>
                      </a:cubicBezTo>
                      <a:cubicBezTo>
                        <a:pt x="11228545" y="9733311"/>
                        <a:pt x="11194477" y="9944836"/>
                        <a:pt x="11206844" y="10168619"/>
                      </a:cubicBezTo>
                      <a:cubicBezTo>
                        <a:pt x="10906133" y="10217740"/>
                        <a:pt x="10799607" y="10165663"/>
                        <a:pt x="10392873" y="10168619"/>
                      </a:cubicBezTo>
                      <a:cubicBezTo>
                        <a:pt x="9986139" y="10171575"/>
                        <a:pt x="10105440" y="10139913"/>
                        <a:pt x="10027176" y="10168619"/>
                      </a:cubicBezTo>
                      <a:cubicBezTo>
                        <a:pt x="9948912" y="10197325"/>
                        <a:pt x="9858770" y="10141133"/>
                        <a:pt x="9773548" y="10168619"/>
                      </a:cubicBezTo>
                      <a:cubicBezTo>
                        <a:pt x="9688326" y="10196105"/>
                        <a:pt x="9520418" y="10155946"/>
                        <a:pt x="9407851" y="10168619"/>
                      </a:cubicBezTo>
                      <a:cubicBezTo>
                        <a:pt x="9295284" y="10181292"/>
                        <a:pt x="9127727" y="10123976"/>
                        <a:pt x="8930085" y="10168619"/>
                      </a:cubicBezTo>
                      <a:cubicBezTo>
                        <a:pt x="8732443" y="10213262"/>
                        <a:pt x="8574569" y="10100153"/>
                        <a:pt x="8340251" y="10168619"/>
                      </a:cubicBezTo>
                      <a:cubicBezTo>
                        <a:pt x="8105933" y="10237085"/>
                        <a:pt x="8086775" y="10157942"/>
                        <a:pt x="7974554" y="10168619"/>
                      </a:cubicBezTo>
                      <a:cubicBezTo>
                        <a:pt x="7862333" y="10179296"/>
                        <a:pt x="7530504" y="10111569"/>
                        <a:pt x="7160583" y="10168619"/>
                      </a:cubicBezTo>
                      <a:cubicBezTo>
                        <a:pt x="6790662" y="10225669"/>
                        <a:pt x="6843656" y="10132280"/>
                        <a:pt x="6570750" y="10168619"/>
                      </a:cubicBezTo>
                      <a:cubicBezTo>
                        <a:pt x="6297844" y="10204958"/>
                        <a:pt x="5999192" y="10113108"/>
                        <a:pt x="5756779" y="10168619"/>
                      </a:cubicBezTo>
                      <a:cubicBezTo>
                        <a:pt x="5514366" y="10224130"/>
                        <a:pt x="5378408" y="10124041"/>
                        <a:pt x="5054876" y="10168619"/>
                      </a:cubicBezTo>
                      <a:cubicBezTo>
                        <a:pt x="4731344" y="10213197"/>
                        <a:pt x="4772903" y="10130904"/>
                        <a:pt x="4577111" y="10168619"/>
                      </a:cubicBezTo>
                      <a:cubicBezTo>
                        <a:pt x="4381319" y="10206334"/>
                        <a:pt x="4132234" y="10110224"/>
                        <a:pt x="3875209" y="10168619"/>
                      </a:cubicBezTo>
                      <a:cubicBezTo>
                        <a:pt x="3618184" y="10227014"/>
                        <a:pt x="3663791" y="10161375"/>
                        <a:pt x="3509512" y="10168619"/>
                      </a:cubicBezTo>
                      <a:cubicBezTo>
                        <a:pt x="3355233" y="10175863"/>
                        <a:pt x="3203669" y="10117702"/>
                        <a:pt x="2919678" y="10168619"/>
                      </a:cubicBezTo>
                      <a:cubicBezTo>
                        <a:pt x="2635687" y="10219536"/>
                        <a:pt x="2739683" y="10160619"/>
                        <a:pt x="2666049" y="10168619"/>
                      </a:cubicBezTo>
                      <a:cubicBezTo>
                        <a:pt x="2592415" y="10176619"/>
                        <a:pt x="2229372" y="10132460"/>
                        <a:pt x="1852078" y="10168619"/>
                      </a:cubicBezTo>
                      <a:cubicBezTo>
                        <a:pt x="1474784" y="10204778"/>
                        <a:pt x="1380916" y="10100331"/>
                        <a:pt x="1262245" y="10168619"/>
                      </a:cubicBezTo>
                      <a:cubicBezTo>
                        <a:pt x="1143574" y="10236907"/>
                        <a:pt x="419539" y="10123640"/>
                        <a:pt x="0" y="10168619"/>
                      </a:cubicBezTo>
                      <a:cubicBezTo>
                        <a:pt x="-27253" y="10033208"/>
                        <a:pt x="46083" y="9897629"/>
                        <a:pt x="0" y="9672151"/>
                      </a:cubicBezTo>
                      <a:cubicBezTo>
                        <a:pt x="-46083" y="9446673"/>
                        <a:pt x="27321" y="9427477"/>
                        <a:pt x="0" y="9277369"/>
                      </a:cubicBezTo>
                      <a:cubicBezTo>
                        <a:pt x="-27321" y="9127261"/>
                        <a:pt x="69018" y="8823371"/>
                        <a:pt x="0" y="8475843"/>
                      </a:cubicBezTo>
                      <a:cubicBezTo>
                        <a:pt x="-69018" y="8128315"/>
                        <a:pt x="1454" y="8116521"/>
                        <a:pt x="0" y="7877689"/>
                      </a:cubicBezTo>
                      <a:cubicBezTo>
                        <a:pt x="-1454" y="7638857"/>
                        <a:pt x="14918" y="7655268"/>
                        <a:pt x="0" y="7584593"/>
                      </a:cubicBezTo>
                      <a:cubicBezTo>
                        <a:pt x="-14918" y="7513918"/>
                        <a:pt x="52704" y="7209597"/>
                        <a:pt x="0" y="6986439"/>
                      </a:cubicBezTo>
                      <a:cubicBezTo>
                        <a:pt x="-52704" y="6763281"/>
                        <a:pt x="7010" y="6712431"/>
                        <a:pt x="0" y="6489972"/>
                      </a:cubicBezTo>
                      <a:cubicBezTo>
                        <a:pt x="-7010" y="6267513"/>
                        <a:pt x="2936" y="6169499"/>
                        <a:pt x="0" y="5993504"/>
                      </a:cubicBezTo>
                      <a:cubicBezTo>
                        <a:pt x="-2936" y="5817509"/>
                        <a:pt x="8071" y="5665308"/>
                        <a:pt x="0" y="5497036"/>
                      </a:cubicBezTo>
                      <a:cubicBezTo>
                        <a:pt x="-8071" y="5328764"/>
                        <a:pt x="35889" y="5152038"/>
                        <a:pt x="0" y="5000568"/>
                      </a:cubicBezTo>
                      <a:cubicBezTo>
                        <a:pt x="-35889" y="4849098"/>
                        <a:pt x="71040" y="4472466"/>
                        <a:pt x="0" y="4300728"/>
                      </a:cubicBezTo>
                      <a:cubicBezTo>
                        <a:pt x="-71040" y="4128990"/>
                        <a:pt x="47551" y="3968405"/>
                        <a:pt x="0" y="3702574"/>
                      </a:cubicBezTo>
                      <a:cubicBezTo>
                        <a:pt x="-47551" y="3436743"/>
                        <a:pt x="13664" y="3526078"/>
                        <a:pt x="0" y="3409478"/>
                      </a:cubicBezTo>
                      <a:cubicBezTo>
                        <a:pt x="-13664" y="3292878"/>
                        <a:pt x="46888" y="3029159"/>
                        <a:pt x="0" y="2913010"/>
                      </a:cubicBezTo>
                      <a:cubicBezTo>
                        <a:pt x="-46888" y="2796861"/>
                        <a:pt x="67720" y="2519432"/>
                        <a:pt x="0" y="2213170"/>
                      </a:cubicBezTo>
                      <a:cubicBezTo>
                        <a:pt x="-67720" y="1906908"/>
                        <a:pt x="27229" y="1910545"/>
                        <a:pt x="0" y="1818388"/>
                      </a:cubicBezTo>
                      <a:cubicBezTo>
                        <a:pt x="-27229" y="1726231"/>
                        <a:pt x="18152" y="1262861"/>
                        <a:pt x="0" y="1016862"/>
                      </a:cubicBezTo>
                      <a:cubicBezTo>
                        <a:pt x="-18152" y="770863"/>
                        <a:pt x="3224" y="226114"/>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800" b="1" u="sng">
              <a:solidFill>
                <a:srgbClr val="002060"/>
              </a:solidFill>
            </a:rPr>
            <a:t>Instructions</a:t>
          </a:r>
          <a:r>
            <a:rPr lang="en-US" sz="2800" b="1" u="sng" baseline="0">
              <a:solidFill>
                <a:srgbClr val="002060"/>
              </a:solidFill>
            </a:rPr>
            <a:t> on filling out Tab 3 LMI INFORMATION:</a:t>
          </a:r>
        </a:p>
        <a:p>
          <a:endParaRPr lang="en-US" sz="1600" baseline="0">
            <a:solidFill>
              <a:srgbClr val="002060"/>
            </a:solidFill>
          </a:endParaRPr>
        </a:p>
        <a:p>
          <a:r>
            <a:rPr lang="en-US" sz="1600" baseline="0">
              <a:solidFill>
                <a:srgbClr val="002060"/>
              </a:solidFill>
            </a:rPr>
            <a:t>SURVEY INFO:</a:t>
          </a:r>
        </a:p>
        <a:p>
          <a:r>
            <a:rPr lang="en-US" sz="1600" baseline="0">
              <a:solidFill>
                <a:srgbClr val="002060"/>
              </a:solidFill>
            </a:rPr>
            <a:t>1.  Row 1:  Enter the LGU where the Income Survey is taking place.</a:t>
          </a:r>
        </a:p>
        <a:p>
          <a:r>
            <a:rPr lang="en-US" sz="1600" baseline="0">
              <a:solidFill>
                <a:srgbClr val="002060"/>
              </a:solidFill>
            </a:rPr>
            <a:t>2.  Column A Survey #: enter the 1, 2, 3.....</a:t>
          </a:r>
        </a:p>
        <a:p>
          <a:r>
            <a:rPr lang="en-US" sz="1600" baseline="0">
              <a:solidFill>
                <a:srgbClr val="002060"/>
              </a:solidFill>
            </a:rPr>
            <a:t>3.  Column B Date of Survey Enter the date from the survey form.</a:t>
          </a:r>
        </a:p>
        <a:p>
          <a:endParaRPr lang="en-US" sz="1600" baseline="0">
            <a:solidFill>
              <a:srgbClr val="002060"/>
            </a:solidFill>
          </a:endParaRPr>
        </a:p>
        <a:p>
          <a:r>
            <a:rPr lang="en-US" sz="1600" baseline="0">
              <a:solidFill>
                <a:srgbClr val="002060"/>
              </a:solidFill>
            </a:rPr>
            <a:t>ADDRESS INFORMATION:</a:t>
          </a:r>
        </a:p>
        <a:p>
          <a:r>
            <a:rPr lang="en-US" sz="1600" baseline="0">
              <a:solidFill>
                <a:srgbClr val="002060"/>
              </a:solidFill>
            </a:rPr>
            <a:t>4.  Column C Name:  Enter the head of household surname from survey.</a:t>
          </a:r>
        </a:p>
        <a:p>
          <a:r>
            <a:rPr lang="en-US" sz="1600" baseline="0">
              <a:solidFill>
                <a:srgbClr val="002060"/>
              </a:solidFill>
            </a:rPr>
            <a:t>5.  Column D House or Apartment $:  Enter the residence number.</a:t>
          </a:r>
        </a:p>
        <a:p>
          <a:r>
            <a:rPr lang="en-US" sz="1600" baseline="0">
              <a:solidFill>
                <a:srgbClr val="002060"/>
              </a:solidFill>
            </a:rPr>
            <a:t>6.  Column E Street:  Enter the street the residence is located on from the survey form.</a:t>
          </a:r>
        </a:p>
        <a:p>
          <a:r>
            <a:rPr lang="en-US" sz="1600" baseline="0">
              <a:solidFill>
                <a:srgbClr val="002060"/>
              </a:solidFill>
            </a:rPr>
            <a:t>7.  Column F Town:  Enter the town/city.</a:t>
          </a:r>
        </a:p>
        <a:p>
          <a:endParaRPr lang="en-US" sz="1600" baseline="0">
            <a:solidFill>
              <a:srgbClr val="002060"/>
            </a:solidFill>
          </a:endParaRPr>
        </a:p>
        <a:p>
          <a:r>
            <a:rPr lang="en-US" sz="1600" baseline="0">
              <a:solidFill>
                <a:srgbClr val="002060"/>
              </a:solidFill>
            </a:rPr>
            <a:t>HOUSEHOLD INCOME:</a:t>
          </a:r>
        </a:p>
        <a:p>
          <a:r>
            <a:rPr lang="en-US" sz="1600" baseline="0">
              <a:solidFill>
                <a:srgbClr val="002060"/>
              </a:solidFill>
            </a:rPr>
            <a:t>8.  Column G Respond to Survey:  Record "Yes."</a:t>
          </a:r>
        </a:p>
        <a:p>
          <a:r>
            <a:rPr lang="en-US" sz="1600" baseline="0">
              <a:solidFill>
                <a:srgbClr val="002060"/>
              </a:solidFill>
            </a:rPr>
            <a:t>9.  Column H Vacant:  Record if the lot/residence is vacant as defined in Appendix A.</a:t>
          </a:r>
        </a:p>
        <a:p>
          <a:r>
            <a:rPr lang="en-US" sz="1600" baseline="0">
              <a:solidFill>
                <a:srgbClr val="002060"/>
              </a:solidFill>
            </a:rPr>
            <a:t>10.  Column I Non Response:  Record if the lot/residence does not respond to survey as defined in Appendix A.</a:t>
          </a:r>
        </a:p>
        <a:p>
          <a:r>
            <a:rPr lang="en-US" sz="1600" baseline="0">
              <a:solidFill>
                <a:srgbClr val="002060"/>
              </a:solidFill>
            </a:rPr>
            <a:t>11.  Column K # of Person in Family / Unit:  Record the total population of persons in the residence.</a:t>
          </a:r>
        </a:p>
        <a:p>
          <a:r>
            <a:rPr lang="en-US" sz="1600" baseline="0">
              <a:solidFill>
                <a:srgbClr val="002060"/>
              </a:solidFill>
            </a:rPr>
            <a:t>12.  Column L:  DO NOT EDIT FOR DIVISION OF WATER OF INFRASTRUCTURE.</a:t>
          </a:r>
        </a:p>
        <a:p>
          <a:r>
            <a:rPr lang="en-US" sz="1600" baseline="0">
              <a:solidFill>
                <a:srgbClr val="002060"/>
              </a:solidFill>
            </a:rPr>
            <a:t>13.  Column M:  DO NOT EDIT FOR DIVISION OF WATER OF INFRASTRUCTURE.</a:t>
          </a:r>
        </a:p>
        <a:p>
          <a:r>
            <a:rPr lang="en-US" sz="1600" baseline="0">
              <a:solidFill>
                <a:srgbClr val="002060"/>
              </a:solidFill>
            </a:rPr>
            <a:t>14.  Column N Total Annual Household Income:  Provide the total income for surveyed household.</a:t>
          </a:r>
        </a:p>
        <a:p>
          <a:endParaRPr lang="en-US" sz="1600" baseline="0">
            <a:solidFill>
              <a:srgbClr val="002060"/>
            </a:solidFill>
          </a:endParaRPr>
        </a:p>
        <a:p>
          <a:r>
            <a:rPr lang="en-US" sz="1600" baseline="0">
              <a:solidFill>
                <a:srgbClr val="002060"/>
              </a:solidFill>
            </a:rPr>
            <a:t>For columns O-R reference https://www.hudexchange.info/resource/5334/cdbg-income-limits/ to determine if the surveyed residence falls into the following four categories:</a:t>
          </a:r>
        </a:p>
        <a:p>
          <a:r>
            <a:rPr lang="en-US" sz="1600" baseline="0">
              <a:solidFill>
                <a:srgbClr val="002060"/>
              </a:solidFill>
            </a:rPr>
            <a:t>15.  Column O Extremely Low Income:  Record the number of persons.</a:t>
          </a:r>
        </a:p>
        <a:p>
          <a:r>
            <a:rPr lang="en-US" sz="1600" baseline="0">
              <a:solidFill>
                <a:srgbClr val="002060"/>
              </a:solidFill>
            </a:rPr>
            <a:t>16.  Column P Low Income:  Record the number of persons.</a:t>
          </a:r>
        </a:p>
        <a:p>
          <a:r>
            <a:rPr lang="en-US" sz="1600" baseline="0">
              <a:solidFill>
                <a:srgbClr val="002060"/>
              </a:solidFill>
            </a:rPr>
            <a:t>17.  Column Q Moderate Income:  Record the number of person.</a:t>
          </a:r>
        </a:p>
        <a:p>
          <a:r>
            <a:rPr lang="en-US" sz="1600" baseline="0">
              <a:solidFill>
                <a:srgbClr val="002060"/>
              </a:solidFill>
            </a:rPr>
            <a:t>18.  Column R Above Income:  Record the number of persons.</a:t>
          </a:r>
        </a:p>
        <a:p>
          <a:endParaRPr lang="en-US" sz="1600" baseline="0">
            <a:solidFill>
              <a:srgbClr val="002060"/>
            </a:solidFill>
          </a:endParaRPr>
        </a:p>
        <a:p>
          <a:r>
            <a:rPr lang="en-US" sz="1600" baseline="0">
              <a:solidFill>
                <a:srgbClr val="002060"/>
              </a:solidFill>
            </a:rPr>
            <a:t>RESIDENT BY TYPE:</a:t>
          </a:r>
        </a:p>
        <a:p>
          <a:r>
            <a:rPr lang="en-US" sz="1600" baseline="0">
              <a:solidFill>
                <a:srgbClr val="002060"/>
              </a:solidFill>
            </a:rPr>
            <a:t>19.  Column S Resident Owner:  Record "Owner" if owner.</a:t>
          </a:r>
        </a:p>
        <a:p>
          <a:r>
            <a:rPr lang="en-US" sz="1600" baseline="0">
              <a:solidFill>
                <a:srgbClr val="002060"/>
              </a:solidFill>
            </a:rPr>
            <a:t>18.  Column T Resident Renter:  Record "Renter" if a renter.</a:t>
          </a:r>
        </a:p>
        <a:p>
          <a:r>
            <a:rPr lang="en-US" sz="1600" baseline="0">
              <a:solidFill>
                <a:srgbClr val="002060"/>
              </a:solidFill>
            </a:rPr>
            <a:t>19.  Column U # of Female(s):  Record the total population of females.</a:t>
          </a:r>
        </a:p>
        <a:p>
          <a:r>
            <a:rPr lang="en-US" sz="1600" baseline="0">
              <a:solidFill>
                <a:srgbClr val="002060"/>
              </a:solidFill>
            </a:rPr>
            <a:t>20.  Column V # of Males(s):  Record the total population of males.</a:t>
          </a:r>
        </a:p>
        <a:p>
          <a:r>
            <a:rPr lang="en-US" sz="1600" baseline="0">
              <a:solidFill>
                <a:srgbClr val="002060"/>
              </a:solidFill>
            </a:rPr>
            <a:t>21.  Column W Elderly &gt;62:  Record the total population elderly over 62 years of age.</a:t>
          </a:r>
        </a:p>
        <a:p>
          <a:r>
            <a:rPr lang="en-US" sz="1600" baseline="0">
              <a:solidFill>
                <a:srgbClr val="002060"/>
              </a:solidFill>
            </a:rPr>
            <a:t>22.  Column X Female Head of HH:  HH = Household enter "YES."</a:t>
          </a:r>
        </a:p>
        <a:p>
          <a:r>
            <a:rPr lang="en-US" sz="1600" baseline="0">
              <a:solidFill>
                <a:srgbClr val="002060"/>
              </a:solidFill>
            </a:rPr>
            <a:t>23.  Column Y Disabled:  Record the total population of disabled persons.</a:t>
          </a:r>
        </a:p>
        <a:p>
          <a:endParaRPr lang="en-US" sz="1600" baseline="0">
            <a:solidFill>
              <a:srgbClr val="002060"/>
            </a:solidFill>
          </a:endParaRPr>
        </a:p>
        <a:p>
          <a:r>
            <a:rPr lang="en-US" sz="1600" baseline="0">
              <a:solidFill>
                <a:srgbClr val="002060"/>
              </a:solidFill>
            </a:rPr>
            <a:t>CONNECTION:</a:t>
          </a:r>
        </a:p>
        <a:p>
          <a:r>
            <a:rPr lang="en-US" sz="1600" baseline="0">
              <a:solidFill>
                <a:srgbClr val="002060"/>
              </a:solidFill>
            </a:rPr>
            <a:t>24.  Column Z Connection:  If project is a connection project record "Qualify" if Column M-O are met for residence.  </a:t>
          </a:r>
        </a:p>
        <a:p>
          <a:r>
            <a:rPr lang="en-US" sz="1600" baseline="0">
              <a:solidFill>
                <a:srgbClr val="002060"/>
              </a:solidFill>
            </a:rPr>
            <a:t>	Surveyor must fillout Tab 4. Connections Survey.</a:t>
          </a:r>
        </a:p>
        <a:p>
          <a:endParaRPr lang="en-US" sz="1600" baseline="0">
            <a:solidFill>
              <a:srgbClr val="002060"/>
            </a:solidFill>
          </a:endParaRPr>
        </a:p>
        <a:p>
          <a:r>
            <a:rPr lang="en-US" sz="1600" baseline="0">
              <a:solidFill>
                <a:srgbClr val="002060"/>
              </a:solidFill>
            </a:rPr>
            <a:t>COMMENT:</a:t>
          </a:r>
        </a:p>
        <a:p>
          <a:r>
            <a:rPr lang="en-US" sz="1600" baseline="0">
              <a:solidFill>
                <a:srgbClr val="002060"/>
              </a:solidFill>
            </a:rPr>
            <a:t>25.  Column AA Comment:  Provide a brief comment to refer back to survey.</a:t>
          </a:r>
        </a:p>
        <a:p>
          <a:endParaRPr lang="en-US" sz="1600" baseline="0">
            <a:solidFill>
              <a:srgbClr val="002060"/>
            </a:solidFill>
          </a:endParaRPr>
        </a:p>
        <a:p>
          <a:r>
            <a:rPr lang="en-US" sz="1600" baseline="0">
              <a:solidFill>
                <a:srgbClr val="002060"/>
              </a:solidFill>
            </a:rPr>
            <a:t>The tabulation sheet and survey form totals for population and income must match.  A survey form is required for Vacant, Non-Response, and Abandoned Lot/Parcel just annotated as such.  If Abandoned provide supporting documentation.  Ensure all survey forms match the input in the LMI Information tabulation form.  Update Tab 4 with Demographic and Section 3 information from </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11</xdr:col>
      <xdr:colOff>43294</xdr:colOff>
      <xdr:row>77</xdr:row>
      <xdr:rowOff>86591</xdr:rowOff>
    </xdr:from>
    <xdr:to>
      <xdr:col>15</xdr:col>
      <xdr:colOff>288083</xdr:colOff>
      <xdr:row>82</xdr:row>
      <xdr:rowOff>195991</xdr:rowOff>
    </xdr:to>
    <xdr:pic>
      <xdr:nvPicPr>
        <xdr:cNvPr id="2" name="Picture 1">
          <a:extLst>
            <a:ext uri="{FF2B5EF4-FFF2-40B4-BE49-F238E27FC236}">
              <a16:creationId xmlns:a16="http://schemas.microsoft.com/office/drawing/2014/main" id="{946603BF-EDA4-47A7-A4FC-E4A6B9124911}"/>
            </a:ext>
          </a:extLst>
        </xdr:cNvPr>
        <xdr:cNvPicPr>
          <a:picLocks noChangeAspect="1"/>
        </xdr:cNvPicPr>
      </xdr:nvPicPr>
      <xdr:blipFill>
        <a:blip xmlns:r="http://schemas.openxmlformats.org/officeDocument/2006/relationships" r:embed="rId1"/>
        <a:stretch>
          <a:fillRect/>
        </a:stretch>
      </xdr:blipFill>
      <xdr:spPr>
        <a:xfrm>
          <a:off x="9247908" y="15967364"/>
          <a:ext cx="2729948" cy="1079218"/>
        </a:xfrm>
        <a:prstGeom prst="rect">
          <a:avLst/>
        </a:prstGeom>
        <a:ln>
          <a:solidFill>
            <a:srgbClr val="44546A"/>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584489</xdr:colOff>
      <xdr:row>66</xdr:row>
      <xdr:rowOff>171450</xdr:rowOff>
    </xdr:from>
    <xdr:to>
      <xdr:col>12</xdr:col>
      <xdr:colOff>3312705</xdr:colOff>
      <xdr:row>72</xdr:row>
      <xdr:rowOff>73032</xdr:rowOff>
    </xdr:to>
    <xdr:pic>
      <xdr:nvPicPr>
        <xdr:cNvPr id="3" name="Picture 2">
          <a:extLst>
            <a:ext uri="{FF2B5EF4-FFF2-40B4-BE49-F238E27FC236}">
              <a16:creationId xmlns:a16="http://schemas.microsoft.com/office/drawing/2014/main" id="{4DC47955-F19C-478D-BE99-267925E59485}"/>
            </a:ext>
          </a:extLst>
        </xdr:cNvPr>
        <xdr:cNvPicPr>
          <a:picLocks noChangeAspect="1"/>
        </xdr:cNvPicPr>
      </xdr:nvPicPr>
      <xdr:blipFill>
        <a:blip xmlns:r="http://schemas.openxmlformats.org/officeDocument/2006/relationships" r:embed="rId1"/>
        <a:stretch>
          <a:fillRect/>
        </a:stretch>
      </xdr:blipFill>
      <xdr:spPr>
        <a:xfrm>
          <a:off x="11643014" y="13877925"/>
          <a:ext cx="2728216" cy="1082682"/>
        </a:xfrm>
        <a:prstGeom prst="rect">
          <a:avLst/>
        </a:prstGeom>
        <a:ln>
          <a:solidFill>
            <a:srgbClr val="44546A"/>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hudexchange.info/programs/acs-low-mod-summary-data/"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hudexchange.info/resource/5334/cdbg-income-limits/" TargetMode="External"/><Relationship Id="rId1" Type="http://schemas.openxmlformats.org/officeDocument/2006/relationships/hyperlink" Target="https://www.hudexchange.info/programs/acs-low-mod-summary-data/" TargetMode="Externa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689C-0135-4CE9-8C79-54C1775F949A}">
  <dimension ref="A1"/>
  <sheetViews>
    <sheetView tabSelected="1" view="pageBreakPreview" topLeftCell="A31" zoomScale="160" zoomScaleNormal="115" zoomScaleSheetLayoutView="160" workbookViewId="0">
      <selection activeCell="H39" sqref="H39"/>
    </sheetView>
  </sheetViews>
  <sheetFormatPr defaultRowHeight="14.4" x14ac:dyDescent="0.3"/>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18C3-C137-453A-849C-7E49955CC3F0}">
  <dimension ref="A1:M46"/>
  <sheetViews>
    <sheetView view="pageBreakPreview" topLeftCell="A9" zoomScaleNormal="70" zoomScaleSheetLayoutView="100" workbookViewId="0">
      <selection activeCell="B37" sqref="B37:D37"/>
    </sheetView>
  </sheetViews>
  <sheetFormatPr defaultRowHeight="14.4" x14ac:dyDescent="0.3"/>
  <cols>
    <col min="1" max="1" width="9.09765625" customWidth="1"/>
    <col min="2" max="2" width="27.09765625" customWidth="1"/>
    <col min="3" max="3" width="25" customWidth="1"/>
    <col min="4" max="4" width="29" customWidth="1"/>
    <col min="5" max="5" width="25.296875" customWidth="1"/>
    <col min="6" max="6" width="23" customWidth="1"/>
  </cols>
  <sheetData>
    <row r="1" spans="1:6" s="104" customFormat="1" ht="18.45" thickBot="1" x14ac:dyDescent="0.4">
      <c r="A1" s="203" t="s">
        <v>46</v>
      </c>
      <c r="B1" s="204"/>
      <c r="C1" s="205"/>
      <c r="D1" s="206"/>
      <c r="E1" s="204"/>
      <c r="F1" s="205"/>
    </row>
    <row r="11" spans="1:6" ht="15" thickBot="1" x14ac:dyDescent="0.35"/>
    <row r="12" spans="1:6" x14ac:dyDescent="0.3">
      <c r="B12" s="210" t="s">
        <v>52</v>
      </c>
      <c r="C12" s="211"/>
      <c r="D12" s="211"/>
      <c r="E12" s="211"/>
      <c r="F12" s="212"/>
    </row>
    <row r="13" spans="1:6" s="110" customFormat="1" x14ac:dyDescent="0.3">
      <c r="B13" s="111" t="s">
        <v>49</v>
      </c>
      <c r="C13" s="112" t="s">
        <v>50</v>
      </c>
      <c r="D13" s="112" t="s">
        <v>51</v>
      </c>
      <c r="E13" s="112" t="s">
        <v>114</v>
      </c>
      <c r="F13" s="113" t="s">
        <v>54</v>
      </c>
    </row>
    <row r="14" spans="1:6" x14ac:dyDescent="0.3">
      <c r="B14" s="117"/>
      <c r="C14" s="118"/>
      <c r="D14" s="118"/>
      <c r="E14" s="118"/>
      <c r="F14" s="119"/>
    </row>
    <row r="15" spans="1:6" x14ac:dyDescent="0.3">
      <c r="B15" s="117"/>
      <c r="C15" s="118"/>
      <c r="D15" s="118"/>
      <c r="E15" s="118"/>
      <c r="F15" s="119"/>
    </row>
    <row r="16" spans="1:6" x14ac:dyDescent="0.3">
      <c r="B16" s="117"/>
      <c r="C16" s="118"/>
      <c r="D16" s="118"/>
      <c r="E16" s="118"/>
      <c r="F16" s="119"/>
    </row>
    <row r="17" spans="2:6" x14ac:dyDescent="0.3">
      <c r="B17" s="117"/>
      <c r="C17" s="118"/>
      <c r="D17" s="118"/>
      <c r="E17" s="118"/>
      <c r="F17" s="119"/>
    </row>
    <row r="18" spans="2:6" x14ac:dyDescent="0.3">
      <c r="B18" s="117"/>
      <c r="C18" s="118"/>
      <c r="D18" s="118"/>
      <c r="E18" s="118"/>
      <c r="F18" s="119"/>
    </row>
    <row r="19" spans="2:6" x14ac:dyDescent="0.3">
      <c r="B19" s="117"/>
      <c r="C19" s="118"/>
      <c r="D19" s="118"/>
      <c r="E19" s="118"/>
      <c r="F19" s="119"/>
    </row>
    <row r="20" spans="2:6" x14ac:dyDescent="0.3">
      <c r="B20" s="117"/>
      <c r="C20" s="118"/>
      <c r="D20" s="118"/>
      <c r="E20" s="118"/>
      <c r="F20" s="119"/>
    </row>
    <row r="21" spans="2:6" x14ac:dyDescent="0.3">
      <c r="B21" s="117"/>
      <c r="C21" s="118"/>
      <c r="D21" s="118"/>
      <c r="E21" s="118"/>
      <c r="F21" s="119"/>
    </row>
    <row r="22" spans="2:6" x14ac:dyDescent="0.3">
      <c r="B22" s="117"/>
      <c r="C22" s="118"/>
      <c r="D22" s="118"/>
      <c r="E22" s="118"/>
      <c r="F22" s="119"/>
    </row>
    <row r="23" spans="2:6" x14ac:dyDescent="0.3">
      <c r="B23" s="117"/>
      <c r="C23" s="118"/>
      <c r="D23" s="118"/>
      <c r="E23" s="118"/>
      <c r="F23" s="119"/>
    </row>
    <row r="24" spans="2:6" x14ac:dyDescent="0.3">
      <c r="B24" s="117"/>
      <c r="C24" s="118"/>
      <c r="D24" s="118"/>
      <c r="E24" s="118"/>
      <c r="F24" s="119"/>
    </row>
    <row r="25" spans="2:6" x14ac:dyDescent="0.3">
      <c r="B25" s="117"/>
      <c r="C25" s="118"/>
      <c r="D25" s="118"/>
      <c r="E25" s="118"/>
      <c r="F25" s="119"/>
    </row>
    <row r="26" spans="2:6" x14ac:dyDescent="0.3">
      <c r="B26" s="117"/>
      <c r="C26" s="118"/>
      <c r="D26" s="118"/>
      <c r="E26" s="118"/>
      <c r="F26" s="119"/>
    </row>
    <row r="27" spans="2:6" x14ac:dyDescent="0.3">
      <c r="B27" s="117"/>
      <c r="C27" s="118"/>
      <c r="D27" s="118"/>
      <c r="E27" s="118"/>
      <c r="F27" s="119"/>
    </row>
    <row r="28" spans="2:6" x14ac:dyDescent="0.3">
      <c r="B28" s="117"/>
      <c r="C28" s="118"/>
      <c r="D28" s="118"/>
      <c r="E28" s="118"/>
      <c r="F28" s="119"/>
    </row>
    <row r="29" spans="2:6" x14ac:dyDescent="0.3">
      <c r="B29" s="117"/>
      <c r="C29" s="118"/>
      <c r="D29" s="118"/>
      <c r="E29" s="118"/>
      <c r="F29" s="119"/>
    </row>
    <row r="30" spans="2:6" x14ac:dyDescent="0.3">
      <c r="B30" s="117"/>
      <c r="C30" s="118"/>
      <c r="D30" s="118"/>
      <c r="E30" s="118"/>
      <c r="F30" s="119"/>
    </row>
    <row r="31" spans="2:6" x14ac:dyDescent="0.3">
      <c r="B31" s="117"/>
      <c r="C31" s="118"/>
      <c r="D31" s="118"/>
      <c r="E31" s="118"/>
      <c r="F31" s="119"/>
    </row>
    <row r="32" spans="2:6" x14ac:dyDescent="0.3">
      <c r="B32" s="117"/>
      <c r="C32" s="118"/>
      <c r="D32" s="118"/>
      <c r="E32" s="118"/>
      <c r="F32" s="119"/>
    </row>
    <row r="33" spans="2:13" ht="15" thickBot="1" x14ac:dyDescent="0.35">
      <c r="B33" s="120"/>
      <c r="C33" s="121"/>
      <c r="D33" s="121"/>
      <c r="E33" s="121"/>
      <c r="F33" s="122"/>
    </row>
    <row r="34" spans="2:13" ht="15.55" thickTop="1" thickBot="1" x14ac:dyDescent="0.35">
      <c r="B34" s="114"/>
      <c r="C34" s="115"/>
      <c r="D34" s="116" t="s">
        <v>22</v>
      </c>
      <c r="E34" s="123">
        <f>SUM(E14:E33)</f>
        <v>0</v>
      </c>
      <c r="F34" s="124">
        <f>SUM(F14:F33)</f>
        <v>0</v>
      </c>
    </row>
    <row r="35" spans="2:13" ht="15" thickBot="1" x14ac:dyDescent="0.35"/>
    <row r="36" spans="2:13" ht="21.35" x14ac:dyDescent="0.45">
      <c r="B36" s="213" t="s">
        <v>64</v>
      </c>
      <c r="C36" s="214"/>
      <c r="D36" s="214"/>
      <c r="E36" s="214"/>
      <c r="F36" s="215"/>
    </row>
    <row r="37" spans="2:13" ht="17.850000000000001" x14ac:dyDescent="0.35">
      <c r="B37" s="216" t="s">
        <v>115</v>
      </c>
      <c r="C37" s="217"/>
      <c r="D37" s="217"/>
      <c r="E37" s="125" cm="1">
        <f t="array" ref="E37">_xlfn.UNIQUE(E34)</f>
        <v>0</v>
      </c>
      <c r="F37" s="129"/>
    </row>
    <row r="38" spans="2:13" ht="18.45" thickBot="1" x14ac:dyDescent="0.4">
      <c r="B38" s="218" t="s">
        <v>53</v>
      </c>
      <c r="C38" s="219"/>
      <c r="D38" s="219"/>
      <c r="E38" s="128"/>
      <c r="F38" s="127" cm="1">
        <f t="array" ref="F38">_xlfn.UNIQUE(F34)</f>
        <v>0</v>
      </c>
    </row>
    <row r="39" spans="2:13" ht="18.45" thickBot="1" x14ac:dyDescent="0.4">
      <c r="B39" s="220" t="s">
        <v>67</v>
      </c>
      <c r="C39" s="221"/>
      <c r="D39" s="221"/>
      <c r="E39" s="222" t="str">
        <f>IF(F38,E37/F38, "LMISD Data Required")</f>
        <v>LMISD Data Required</v>
      </c>
      <c r="F39" s="223"/>
    </row>
    <row r="40" spans="2:13" ht="15" thickBot="1" x14ac:dyDescent="0.35">
      <c r="B40" s="207" t="s">
        <v>43</v>
      </c>
      <c r="C40" s="208"/>
      <c r="D40" s="208"/>
      <c r="E40" s="208"/>
      <c r="F40" s="209"/>
      <c r="G40" s="126"/>
      <c r="H40" s="126"/>
      <c r="I40" s="126"/>
      <c r="J40" s="126"/>
      <c r="K40" s="126"/>
    </row>
    <row r="42" spans="2:13" ht="15" thickBot="1" x14ac:dyDescent="0.35"/>
    <row r="43" spans="2:13" ht="16.7" thickBot="1" x14ac:dyDescent="0.4">
      <c r="B43" s="198" t="s">
        <v>110</v>
      </c>
      <c r="C43" s="199"/>
      <c r="D43" s="200" t="s">
        <v>35</v>
      </c>
      <c r="E43" s="201"/>
      <c r="F43" s="202"/>
      <c r="G43" s="110"/>
      <c r="H43" s="110"/>
      <c r="I43" s="110"/>
      <c r="J43" s="110"/>
      <c r="K43" s="110"/>
      <c r="L43" s="110"/>
      <c r="M43" s="110"/>
    </row>
    <row r="45" spans="2:13" ht="15" thickBot="1" x14ac:dyDescent="0.35"/>
    <row r="46" spans="2:13" ht="15" thickBot="1" x14ac:dyDescent="0.35">
      <c r="K46" s="197"/>
    </row>
  </sheetData>
  <mergeCells count="11">
    <mergeCell ref="B43:C43"/>
    <mergeCell ref="D43:F43"/>
    <mergeCell ref="A1:C1"/>
    <mergeCell ref="D1:F1"/>
    <mergeCell ref="B40:F40"/>
    <mergeCell ref="B12:F12"/>
    <mergeCell ref="B36:F36"/>
    <mergeCell ref="B37:D37"/>
    <mergeCell ref="B38:D38"/>
    <mergeCell ref="B39:D39"/>
    <mergeCell ref="E39:F39"/>
  </mergeCells>
  <hyperlinks>
    <hyperlink ref="D43" r:id="rId1" xr:uid="{D37CC1D8-73D0-4E25-B83B-8AF6CF5ED2C1}"/>
  </hyperlinks>
  <pageMargins left="0.7" right="0.7" top="0.75" bottom="0.75" header="0.3" footer="0.3"/>
  <pageSetup scale="61" orientation="portrait" r:id="rId2"/>
  <colBreaks count="1" manualBreakCount="1">
    <brk id="7" max="1048575" man="1"/>
  </colBreak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14"/>
  <sheetViews>
    <sheetView view="pageBreakPreview" zoomScaleNormal="100" zoomScaleSheetLayoutView="100" workbookViewId="0">
      <pane ySplit="3" topLeftCell="A52" activePane="bottomLeft" state="frozen"/>
      <selection pane="bottomLeft" activeCell="M75" sqref="M75"/>
    </sheetView>
  </sheetViews>
  <sheetFormatPr defaultColWidth="9.09765625" defaultRowHeight="14.4" x14ac:dyDescent="0.3"/>
  <cols>
    <col min="1" max="1" width="9.09765625" style="133"/>
    <col min="2" max="2" width="9.3984375" bestFit="1" customWidth="1"/>
    <col min="3" max="3" width="27.296875" customWidth="1"/>
    <col min="4" max="4" width="14.8984375" customWidth="1"/>
    <col min="5" max="5" width="22.09765625" customWidth="1"/>
    <col min="6" max="6" width="11.3984375" customWidth="1"/>
    <col min="9" max="9" width="10.296875" customWidth="1"/>
    <col min="10" max="10" width="12.8984375" bestFit="1" customWidth="1"/>
    <col min="11" max="11" width="11.296875" style="133" customWidth="1"/>
    <col min="12" max="12" width="11.09765625" style="138" customWidth="1"/>
    <col min="13" max="13" width="11.59765625" style="133" customWidth="1"/>
    <col min="14" max="14" width="12.296875" customWidth="1"/>
    <col min="15" max="15" width="12.8984375" customWidth="1"/>
    <col min="16" max="16" width="13.09765625" customWidth="1"/>
    <col min="17" max="17" width="12.09765625" customWidth="1"/>
    <col min="18" max="18" width="11.296875" customWidth="1"/>
    <col min="21" max="21" width="8.59765625" customWidth="1"/>
    <col min="22" max="22" width="9.09765625" customWidth="1"/>
    <col min="23" max="23" width="7.59765625" bestFit="1" customWidth="1"/>
    <col min="24" max="24" width="13.09765625" style="53" customWidth="1"/>
    <col min="25" max="25" width="14.296875" customWidth="1"/>
    <col min="26" max="26" width="20.09765625" bestFit="1" customWidth="1"/>
    <col min="27" max="27" width="32.69921875" customWidth="1"/>
    <col min="28" max="28" width="9" customWidth="1"/>
    <col min="29" max="29" width="8.59765625" customWidth="1"/>
    <col min="30" max="30" width="6.8984375" customWidth="1"/>
    <col min="31" max="31" width="7.3984375" customWidth="1"/>
    <col min="32" max="32" width="8.296875" customWidth="1"/>
    <col min="33" max="33" width="6.59765625" customWidth="1"/>
    <col min="35" max="35" width="7.296875" customWidth="1"/>
    <col min="36" max="36" width="9.296875" bestFit="1" customWidth="1"/>
    <col min="37" max="37" width="6.296875" customWidth="1"/>
    <col min="38" max="38" width="8.296875" customWidth="1"/>
    <col min="39" max="39" width="8.69921875" customWidth="1"/>
    <col min="40" max="40" width="7.3984375" customWidth="1"/>
    <col min="41" max="41" width="18" customWidth="1"/>
    <col min="42" max="42" width="16.69921875" customWidth="1"/>
  </cols>
  <sheetData>
    <row r="1" spans="1:27" s="2" customFormat="1" ht="32.4" customHeight="1" thickBot="1" x14ac:dyDescent="0.4">
      <c r="A1" s="283" t="s">
        <v>46</v>
      </c>
      <c r="B1" s="284"/>
      <c r="C1" s="284"/>
      <c r="D1" s="285"/>
      <c r="E1" s="286"/>
      <c r="F1" s="287"/>
      <c r="G1" s="224" t="s">
        <v>109</v>
      </c>
      <c r="H1" s="225"/>
      <c r="I1" s="225"/>
      <c r="J1" s="225"/>
      <c r="K1" s="225"/>
      <c r="L1" s="225"/>
      <c r="M1" s="225"/>
      <c r="N1" s="225"/>
      <c r="O1" s="225"/>
      <c r="P1" s="225"/>
      <c r="Q1" s="226"/>
      <c r="X1" s="193"/>
    </row>
    <row r="2" spans="1:27" s="5" customFormat="1" ht="15" thickBot="1" x14ac:dyDescent="0.35">
      <c r="A2" s="281" t="s">
        <v>32</v>
      </c>
      <c r="B2" s="309"/>
      <c r="C2" s="297" t="s">
        <v>3</v>
      </c>
      <c r="D2" s="298"/>
      <c r="E2" s="298"/>
      <c r="F2" s="299"/>
      <c r="G2" s="297" t="s">
        <v>5</v>
      </c>
      <c r="H2" s="282"/>
      <c r="I2" s="282"/>
      <c r="J2" s="282"/>
      <c r="K2" s="282"/>
      <c r="L2" s="282"/>
      <c r="M2" s="282"/>
      <c r="N2" s="282"/>
      <c r="O2" s="282"/>
      <c r="P2" s="282"/>
      <c r="Q2" s="282"/>
      <c r="R2" s="226"/>
      <c r="S2" s="281" t="s">
        <v>37</v>
      </c>
      <c r="T2" s="282"/>
      <c r="U2" s="282"/>
      <c r="V2" s="282"/>
      <c r="W2" s="282"/>
      <c r="X2" s="282"/>
      <c r="Y2" s="226"/>
      <c r="Z2" s="4" t="s">
        <v>38</v>
      </c>
      <c r="AA2" s="3" t="s">
        <v>101</v>
      </c>
    </row>
    <row r="3" spans="1:27" s="18" customFormat="1" ht="95.2" customHeight="1" thickBot="1" x14ac:dyDescent="0.35">
      <c r="A3" s="6" t="s">
        <v>19</v>
      </c>
      <c r="B3" s="7" t="s">
        <v>31</v>
      </c>
      <c r="C3" s="6" t="s">
        <v>13</v>
      </c>
      <c r="D3" s="8" t="s">
        <v>20</v>
      </c>
      <c r="E3" s="8" t="s">
        <v>0</v>
      </c>
      <c r="F3" s="9" t="s">
        <v>4</v>
      </c>
      <c r="G3" s="10" t="s">
        <v>72</v>
      </c>
      <c r="H3" s="11" t="s">
        <v>73</v>
      </c>
      <c r="I3" s="12" t="s">
        <v>74</v>
      </c>
      <c r="J3" s="12" t="s">
        <v>75</v>
      </c>
      <c r="K3" s="12" t="s">
        <v>112</v>
      </c>
      <c r="L3" s="165" t="s">
        <v>71</v>
      </c>
      <c r="M3" s="165" t="s">
        <v>76</v>
      </c>
      <c r="N3" s="12" t="s">
        <v>98</v>
      </c>
      <c r="O3" s="12" t="s">
        <v>92</v>
      </c>
      <c r="P3" s="12" t="s">
        <v>93</v>
      </c>
      <c r="Q3" s="12" t="s">
        <v>102</v>
      </c>
      <c r="R3" s="13" t="s">
        <v>103</v>
      </c>
      <c r="S3" s="14" t="s">
        <v>56</v>
      </c>
      <c r="T3" s="15" t="s">
        <v>55</v>
      </c>
      <c r="U3" s="12" t="s">
        <v>107</v>
      </c>
      <c r="V3" s="12" t="s">
        <v>108</v>
      </c>
      <c r="W3" s="12" t="s">
        <v>105</v>
      </c>
      <c r="X3" s="12" t="s">
        <v>106</v>
      </c>
      <c r="Y3" s="13" t="s">
        <v>104</v>
      </c>
      <c r="Z3" s="16" t="s">
        <v>44</v>
      </c>
      <c r="AA3" s="17"/>
    </row>
    <row r="4" spans="1:27" x14ac:dyDescent="0.3">
      <c r="A4" s="132"/>
      <c r="B4" s="20"/>
      <c r="C4" s="19"/>
      <c r="D4" s="21"/>
      <c r="E4" s="22"/>
      <c r="F4" s="23"/>
      <c r="G4" s="31"/>
      <c r="H4" s="24"/>
      <c r="I4" s="25"/>
      <c r="J4" s="25"/>
      <c r="K4" s="25"/>
      <c r="L4" s="166" t="str">
        <f t="shared" ref="L4:L35" si="0">IF(K4&gt;0,(K4-$E$86), "N/A")</f>
        <v>N/A</v>
      </c>
      <c r="M4" s="166" t="str">
        <f>IF(K4&gt;0,(L4^2), "N/A")</f>
        <v>N/A</v>
      </c>
      <c r="N4" s="182"/>
      <c r="O4" s="182"/>
      <c r="P4" s="182"/>
      <c r="Q4" s="182"/>
      <c r="R4" s="68"/>
      <c r="S4" s="28"/>
      <c r="T4" s="29"/>
      <c r="U4" s="26"/>
      <c r="V4" s="26"/>
      <c r="W4" s="26"/>
      <c r="X4" s="182"/>
      <c r="Y4" s="27"/>
      <c r="Z4" s="30" t="str">
        <f t="shared" ref="Z4:Z50" si="1">IF(R4&gt;0,"Not Qualified","Record 'Qualify' if LMI")</f>
        <v>Record 'Qualify' if LMI</v>
      </c>
      <c r="AA4" s="29"/>
    </row>
    <row r="5" spans="1:27" x14ac:dyDescent="0.3">
      <c r="A5" s="132"/>
      <c r="B5" s="20"/>
      <c r="C5" s="19"/>
      <c r="D5" s="21"/>
      <c r="E5" s="22"/>
      <c r="F5" s="23"/>
      <c r="G5" s="31"/>
      <c r="H5" s="32"/>
      <c r="I5" s="32"/>
      <c r="J5" s="32"/>
      <c r="K5" s="25"/>
      <c r="L5" s="166" t="str">
        <f t="shared" si="0"/>
        <v>N/A</v>
      </c>
      <c r="M5" s="166" t="str">
        <f t="shared" ref="M5:M75" si="2">IF(K5&gt;0,(L5^2), "N/A")</f>
        <v>N/A</v>
      </c>
      <c r="N5" s="35"/>
      <c r="O5" s="35"/>
      <c r="P5" s="35"/>
      <c r="Q5" s="35"/>
      <c r="R5" s="71"/>
      <c r="S5" s="19"/>
      <c r="T5" s="33"/>
      <c r="U5" s="22"/>
      <c r="V5" s="22"/>
      <c r="W5" s="22"/>
      <c r="X5" s="35"/>
      <c r="Y5" s="23"/>
      <c r="Z5" s="30" t="str">
        <f t="shared" si="1"/>
        <v>Record 'Qualify' if LMI</v>
      </c>
      <c r="AA5" s="33"/>
    </row>
    <row r="6" spans="1:27" x14ac:dyDescent="0.3">
      <c r="A6" s="132"/>
      <c r="B6" s="23"/>
      <c r="C6" s="19"/>
      <c r="D6" s="21"/>
      <c r="E6" s="22"/>
      <c r="F6" s="23"/>
      <c r="G6" s="31"/>
      <c r="H6" s="32"/>
      <c r="I6" s="32"/>
      <c r="J6" s="32"/>
      <c r="K6" s="25"/>
      <c r="L6" s="166" t="str">
        <f t="shared" si="0"/>
        <v>N/A</v>
      </c>
      <c r="M6" s="166" t="str">
        <f t="shared" si="2"/>
        <v>N/A</v>
      </c>
      <c r="N6" s="35"/>
      <c r="O6" s="35"/>
      <c r="P6" s="35"/>
      <c r="Q6" s="35"/>
      <c r="R6" s="71"/>
      <c r="S6" s="19"/>
      <c r="T6" s="33"/>
      <c r="U6" s="22"/>
      <c r="V6" s="22"/>
      <c r="W6" s="22"/>
      <c r="X6" s="35"/>
      <c r="Y6" s="23"/>
      <c r="Z6" s="30" t="str">
        <f t="shared" si="1"/>
        <v>Record 'Qualify' if LMI</v>
      </c>
      <c r="AA6" s="33"/>
    </row>
    <row r="7" spans="1:27" x14ac:dyDescent="0.3">
      <c r="A7" s="132"/>
      <c r="B7" s="23"/>
      <c r="C7" s="19"/>
      <c r="D7" s="21"/>
      <c r="E7" s="22"/>
      <c r="F7" s="23"/>
      <c r="G7" s="31"/>
      <c r="H7" s="32"/>
      <c r="I7" s="32"/>
      <c r="J7" s="32"/>
      <c r="K7" s="25"/>
      <c r="L7" s="166" t="str">
        <f t="shared" si="0"/>
        <v>N/A</v>
      </c>
      <c r="M7" s="166" t="str">
        <f t="shared" si="2"/>
        <v>N/A</v>
      </c>
      <c r="N7" s="35"/>
      <c r="O7" s="35"/>
      <c r="P7" s="35"/>
      <c r="Q7" s="35"/>
      <c r="R7" s="71"/>
      <c r="S7" s="19"/>
      <c r="T7" s="33"/>
      <c r="U7" s="22"/>
      <c r="V7" s="22"/>
      <c r="W7" s="22"/>
      <c r="X7" s="35"/>
      <c r="Y7" s="23"/>
      <c r="Z7" s="30" t="str">
        <f t="shared" si="1"/>
        <v>Record 'Qualify' if LMI</v>
      </c>
      <c r="AA7" s="33"/>
    </row>
    <row r="8" spans="1:27" x14ac:dyDescent="0.3">
      <c r="A8" s="132"/>
      <c r="B8" s="23"/>
      <c r="C8" s="19"/>
      <c r="D8" s="21"/>
      <c r="E8" s="22"/>
      <c r="F8" s="23"/>
      <c r="G8" s="31"/>
      <c r="H8" s="32"/>
      <c r="I8" s="32"/>
      <c r="J8" s="32"/>
      <c r="K8" s="25"/>
      <c r="L8" s="166" t="str">
        <f t="shared" si="0"/>
        <v>N/A</v>
      </c>
      <c r="M8" s="166" t="str">
        <f t="shared" si="2"/>
        <v>N/A</v>
      </c>
      <c r="N8" s="35"/>
      <c r="O8" s="35"/>
      <c r="P8" s="35"/>
      <c r="Q8" s="35"/>
      <c r="R8" s="71"/>
      <c r="S8" s="19"/>
      <c r="T8" s="33"/>
      <c r="U8" s="22"/>
      <c r="V8" s="22"/>
      <c r="W8" s="22"/>
      <c r="X8" s="35"/>
      <c r="Y8" s="23"/>
      <c r="Z8" s="30" t="str">
        <f t="shared" si="1"/>
        <v>Record 'Qualify' if LMI</v>
      </c>
      <c r="AA8" s="33"/>
    </row>
    <row r="9" spans="1:27" x14ac:dyDescent="0.3">
      <c r="A9" s="132"/>
      <c r="B9" s="23"/>
      <c r="C9" s="19"/>
      <c r="D9" s="21"/>
      <c r="E9" s="22"/>
      <c r="F9" s="23"/>
      <c r="G9" s="31"/>
      <c r="H9" s="32"/>
      <c r="I9" s="32"/>
      <c r="J9" s="32"/>
      <c r="K9" s="25"/>
      <c r="L9" s="166" t="str">
        <f t="shared" si="0"/>
        <v>N/A</v>
      </c>
      <c r="M9" s="166" t="str">
        <f t="shared" si="2"/>
        <v>N/A</v>
      </c>
      <c r="N9" s="35"/>
      <c r="O9" s="35"/>
      <c r="P9" s="35"/>
      <c r="Q9" s="35"/>
      <c r="R9" s="71"/>
      <c r="S9" s="19"/>
      <c r="T9" s="33"/>
      <c r="U9" s="22"/>
      <c r="V9" s="22"/>
      <c r="W9" s="22"/>
      <c r="X9" s="35"/>
      <c r="Y9" s="23"/>
      <c r="Z9" s="30" t="str">
        <f t="shared" si="1"/>
        <v>Record 'Qualify' if LMI</v>
      </c>
      <c r="AA9" s="33"/>
    </row>
    <row r="10" spans="1:27" x14ac:dyDescent="0.3">
      <c r="A10" s="132"/>
      <c r="B10" s="23"/>
      <c r="C10" s="19"/>
      <c r="D10" s="21"/>
      <c r="E10" s="22"/>
      <c r="F10" s="23"/>
      <c r="G10" s="31"/>
      <c r="H10" s="32"/>
      <c r="I10" s="32"/>
      <c r="J10" s="32"/>
      <c r="K10" s="25"/>
      <c r="L10" s="166" t="str">
        <f t="shared" si="0"/>
        <v>N/A</v>
      </c>
      <c r="M10" s="166" t="str">
        <f t="shared" si="2"/>
        <v>N/A</v>
      </c>
      <c r="N10" s="35"/>
      <c r="O10" s="35"/>
      <c r="P10" s="35"/>
      <c r="Q10" s="35"/>
      <c r="R10" s="71"/>
      <c r="S10" s="19"/>
      <c r="T10" s="33"/>
      <c r="U10" s="22"/>
      <c r="V10" s="22"/>
      <c r="W10" s="22"/>
      <c r="X10" s="35"/>
      <c r="Y10" s="23"/>
      <c r="Z10" s="30" t="str">
        <f t="shared" si="1"/>
        <v>Record 'Qualify' if LMI</v>
      </c>
      <c r="AA10" s="33"/>
    </row>
    <row r="11" spans="1:27" x14ac:dyDescent="0.3">
      <c r="A11" s="132"/>
      <c r="B11" s="23"/>
      <c r="C11" s="19"/>
      <c r="D11" s="21"/>
      <c r="E11" s="22"/>
      <c r="F11" s="23"/>
      <c r="G11" s="31"/>
      <c r="H11" s="32"/>
      <c r="I11" s="32"/>
      <c r="J11" s="32"/>
      <c r="K11" s="25"/>
      <c r="L11" s="166" t="str">
        <f t="shared" si="0"/>
        <v>N/A</v>
      </c>
      <c r="M11" s="166" t="str">
        <f t="shared" si="2"/>
        <v>N/A</v>
      </c>
      <c r="N11" s="35"/>
      <c r="O11" s="35"/>
      <c r="P11" s="35"/>
      <c r="Q11" s="35"/>
      <c r="R11" s="71"/>
      <c r="S11" s="19"/>
      <c r="T11" s="33"/>
      <c r="U11" s="22"/>
      <c r="V11" s="22"/>
      <c r="W11" s="22"/>
      <c r="X11" s="35"/>
      <c r="Y11" s="23"/>
      <c r="Z11" s="30" t="str">
        <f t="shared" si="1"/>
        <v>Record 'Qualify' if LMI</v>
      </c>
      <c r="AA11" s="33"/>
    </row>
    <row r="12" spans="1:27" x14ac:dyDescent="0.3">
      <c r="A12" s="132"/>
      <c r="B12" s="23"/>
      <c r="C12" s="19"/>
      <c r="D12" s="21"/>
      <c r="E12" s="22"/>
      <c r="F12" s="23"/>
      <c r="G12" s="31"/>
      <c r="H12" s="32"/>
      <c r="I12" s="32"/>
      <c r="J12" s="32"/>
      <c r="K12" s="25"/>
      <c r="L12" s="166" t="str">
        <f t="shared" si="0"/>
        <v>N/A</v>
      </c>
      <c r="M12" s="166" t="str">
        <f t="shared" si="2"/>
        <v>N/A</v>
      </c>
      <c r="N12" s="35"/>
      <c r="O12" s="35"/>
      <c r="P12" s="35"/>
      <c r="Q12" s="35"/>
      <c r="R12" s="71"/>
      <c r="S12" s="19"/>
      <c r="T12" s="33"/>
      <c r="U12" s="22"/>
      <c r="V12" s="22"/>
      <c r="W12" s="22"/>
      <c r="X12" s="35"/>
      <c r="Y12" s="23"/>
      <c r="Z12" s="30" t="str">
        <f t="shared" si="1"/>
        <v>Record 'Qualify' if LMI</v>
      </c>
      <c r="AA12" s="33"/>
    </row>
    <row r="13" spans="1:27" x14ac:dyDescent="0.3">
      <c r="A13" s="132"/>
      <c r="B13" s="23"/>
      <c r="C13" s="19"/>
      <c r="D13" s="21"/>
      <c r="E13" s="22"/>
      <c r="F13" s="23"/>
      <c r="G13" s="31"/>
      <c r="H13" s="32"/>
      <c r="I13" s="32"/>
      <c r="J13" s="32"/>
      <c r="K13" s="25"/>
      <c r="L13" s="166" t="str">
        <f t="shared" si="0"/>
        <v>N/A</v>
      </c>
      <c r="M13" s="166" t="str">
        <f t="shared" si="2"/>
        <v>N/A</v>
      </c>
      <c r="N13" s="35"/>
      <c r="O13" s="35"/>
      <c r="P13" s="35"/>
      <c r="Q13" s="35"/>
      <c r="R13" s="71"/>
      <c r="S13" s="19"/>
      <c r="T13" s="33"/>
      <c r="U13" s="22"/>
      <c r="V13" s="22"/>
      <c r="W13" s="22"/>
      <c r="X13" s="35"/>
      <c r="Y13" s="23"/>
      <c r="Z13" s="30" t="str">
        <f t="shared" si="1"/>
        <v>Record 'Qualify' if LMI</v>
      </c>
      <c r="AA13" s="33"/>
    </row>
    <row r="14" spans="1:27" x14ac:dyDescent="0.3">
      <c r="A14" s="132"/>
      <c r="B14" s="23"/>
      <c r="C14" s="19"/>
      <c r="D14" s="21"/>
      <c r="E14" s="22"/>
      <c r="F14" s="23"/>
      <c r="G14" s="31"/>
      <c r="H14" s="32"/>
      <c r="I14" s="32"/>
      <c r="J14" s="32"/>
      <c r="K14" s="25"/>
      <c r="L14" s="166" t="str">
        <f t="shared" si="0"/>
        <v>N/A</v>
      </c>
      <c r="M14" s="166" t="str">
        <f t="shared" si="2"/>
        <v>N/A</v>
      </c>
      <c r="N14" s="35"/>
      <c r="O14" s="35"/>
      <c r="P14" s="35"/>
      <c r="Q14" s="35"/>
      <c r="R14" s="71"/>
      <c r="S14" s="19"/>
      <c r="T14" s="33"/>
      <c r="U14" s="22"/>
      <c r="V14" s="22"/>
      <c r="W14" s="22"/>
      <c r="X14" s="35"/>
      <c r="Y14" s="23"/>
      <c r="Z14" s="30" t="str">
        <f t="shared" si="1"/>
        <v>Record 'Qualify' if LMI</v>
      </c>
      <c r="AA14" s="33"/>
    </row>
    <row r="15" spans="1:27" x14ac:dyDescent="0.3">
      <c r="A15" s="132"/>
      <c r="B15" s="23"/>
      <c r="C15" s="19"/>
      <c r="D15" s="21"/>
      <c r="E15" s="22"/>
      <c r="F15" s="23"/>
      <c r="G15" s="31"/>
      <c r="H15" s="32"/>
      <c r="I15" s="32"/>
      <c r="J15" s="32"/>
      <c r="K15" s="25"/>
      <c r="L15" s="166" t="str">
        <f t="shared" si="0"/>
        <v>N/A</v>
      </c>
      <c r="M15" s="166" t="str">
        <f t="shared" si="2"/>
        <v>N/A</v>
      </c>
      <c r="N15" s="35"/>
      <c r="O15" s="35"/>
      <c r="P15" s="35"/>
      <c r="Q15" s="35"/>
      <c r="R15" s="71"/>
      <c r="S15" s="19"/>
      <c r="T15" s="33"/>
      <c r="U15" s="22"/>
      <c r="V15" s="22"/>
      <c r="W15" s="22"/>
      <c r="X15" s="35"/>
      <c r="Y15" s="23"/>
      <c r="Z15" s="30" t="str">
        <f t="shared" si="1"/>
        <v>Record 'Qualify' if LMI</v>
      </c>
      <c r="AA15" s="33"/>
    </row>
    <row r="16" spans="1:27" x14ac:dyDescent="0.3">
      <c r="A16" s="132"/>
      <c r="B16" s="23"/>
      <c r="C16" s="19"/>
      <c r="D16" s="21"/>
      <c r="E16" s="22"/>
      <c r="F16" s="23"/>
      <c r="G16" s="31"/>
      <c r="H16" s="32"/>
      <c r="I16" s="32"/>
      <c r="J16" s="32"/>
      <c r="K16" s="25"/>
      <c r="L16" s="166" t="str">
        <f t="shared" si="0"/>
        <v>N/A</v>
      </c>
      <c r="M16" s="166" t="str">
        <f t="shared" si="2"/>
        <v>N/A</v>
      </c>
      <c r="N16" s="35"/>
      <c r="O16" s="35"/>
      <c r="P16" s="35"/>
      <c r="Q16" s="35"/>
      <c r="R16" s="71"/>
      <c r="S16" s="19"/>
      <c r="T16" s="33"/>
      <c r="U16" s="22"/>
      <c r="V16" s="22"/>
      <c r="W16" s="22"/>
      <c r="X16" s="35"/>
      <c r="Y16" s="23"/>
      <c r="Z16" s="30" t="str">
        <f t="shared" si="1"/>
        <v>Record 'Qualify' if LMI</v>
      </c>
      <c r="AA16" s="33"/>
    </row>
    <row r="17" spans="1:27" x14ac:dyDescent="0.3">
      <c r="A17" s="132"/>
      <c r="B17" s="23"/>
      <c r="C17" s="19"/>
      <c r="D17" s="21"/>
      <c r="E17" s="22"/>
      <c r="F17" s="23"/>
      <c r="G17" s="31"/>
      <c r="H17" s="32"/>
      <c r="I17" s="32"/>
      <c r="J17" s="32"/>
      <c r="K17" s="25"/>
      <c r="L17" s="166" t="str">
        <f t="shared" si="0"/>
        <v>N/A</v>
      </c>
      <c r="M17" s="166" t="str">
        <f t="shared" si="2"/>
        <v>N/A</v>
      </c>
      <c r="N17" s="35"/>
      <c r="O17" s="35"/>
      <c r="P17" s="35"/>
      <c r="Q17" s="35"/>
      <c r="R17" s="71"/>
      <c r="S17" s="19"/>
      <c r="T17" s="33"/>
      <c r="U17" s="22"/>
      <c r="V17" s="22"/>
      <c r="W17" s="22"/>
      <c r="X17" s="35"/>
      <c r="Y17" s="23"/>
      <c r="Z17" s="30" t="str">
        <f t="shared" si="1"/>
        <v>Record 'Qualify' if LMI</v>
      </c>
      <c r="AA17" s="33"/>
    </row>
    <row r="18" spans="1:27" x14ac:dyDescent="0.3">
      <c r="A18" s="132"/>
      <c r="B18" s="23"/>
      <c r="C18" s="19"/>
      <c r="D18" s="21"/>
      <c r="E18" s="22"/>
      <c r="F18" s="23"/>
      <c r="G18" s="31"/>
      <c r="H18" s="32"/>
      <c r="I18" s="32"/>
      <c r="J18" s="32"/>
      <c r="K18" s="25"/>
      <c r="L18" s="166" t="str">
        <f t="shared" si="0"/>
        <v>N/A</v>
      </c>
      <c r="M18" s="166" t="str">
        <f t="shared" si="2"/>
        <v>N/A</v>
      </c>
      <c r="N18" s="35"/>
      <c r="O18" s="35"/>
      <c r="P18" s="35"/>
      <c r="Q18" s="35"/>
      <c r="R18" s="71"/>
      <c r="S18" s="19"/>
      <c r="T18" s="33"/>
      <c r="U18" s="22"/>
      <c r="V18" s="22"/>
      <c r="W18" s="22"/>
      <c r="X18" s="35"/>
      <c r="Y18" s="23"/>
      <c r="Z18" s="30" t="str">
        <f t="shared" si="1"/>
        <v>Record 'Qualify' if LMI</v>
      </c>
      <c r="AA18" s="33"/>
    </row>
    <row r="19" spans="1:27" x14ac:dyDescent="0.3">
      <c r="A19" s="132"/>
      <c r="B19" s="23"/>
      <c r="C19" s="19"/>
      <c r="D19" s="21"/>
      <c r="E19" s="22"/>
      <c r="F19" s="23"/>
      <c r="G19" s="31"/>
      <c r="H19" s="32"/>
      <c r="I19" s="32"/>
      <c r="J19" s="32"/>
      <c r="K19" s="25"/>
      <c r="L19" s="166" t="str">
        <f t="shared" si="0"/>
        <v>N/A</v>
      </c>
      <c r="M19" s="166" t="str">
        <f t="shared" si="2"/>
        <v>N/A</v>
      </c>
      <c r="N19" s="35"/>
      <c r="O19" s="35"/>
      <c r="P19" s="35"/>
      <c r="Q19" s="35"/>
      <c r="R19" s="71"/>
      <c r="S19" s="19"/>
      <c r="T19" s="33"/>
      <c r="U19" s="22"/>
      <c r="V19" s="22"/>
      <c r="W19" s="22"/>
      <c r="X19" s="35"/>
      <c r="Y19" s="23"/>
      <c r="Z19" s="30" t="str">
        <f t="shared" si="1"/>
        <v>Record 'Qualify' if LMI</v>
      </c>
      <c r="AA19" s="33"/>
    </row>
    <row r="20" spans="1:27" x14ac:dyDescent="0.3">
      <c r="A20" s="132"/>
      <c r="B20" s="23"/>
      <c r="C20" s="19"/>
      <c r="D20" s="21"/>
      <c r="E20" s="22"/>
      <c r="F20" s="23"/>
      <c r="G20" s="31"/>
      <c r="H20" s="32"/>
      <c r="I20" s="32"/>
      <c r="J20" s="32"/>
      <c r="K20" s="25"/>
      <c r="L20" s="166" t="str">
        <f t="shared" si="0"/>
        <v>N/A</v>
      </c>
      <c r="M20" s="166" t="str">
        <f t="shared" si="2"/>
        <v>N/A</v>
      </c>
      <c r="N20" s="35"/>
      <c r="O20" s="35"/>
      <c r="P20" s="35"/>
      <c r="Q20" s="35"/>
      <c r="R20" s="71"/>
      <c r="S20" s="19"/>
      <c r="T20" s="33"/>
      <c r="U20" s="22"/>
      <c r="V20" s="22"/>
      <c r="W20" s="22"/>
      <c r="X20" s="35"/>
      <c r="Y20" s="23"/>
      <c r="Z20" s="30" t="str">
        <f t="shared" si="1"/>
        <v>Record 'Qualify' if LMI</v>
      </c>
      <c r="AA20" s="33"/>
    </row>
    <row r="21" spans="1:27" x14ac:dyDescent="0.3">
      <c r="A21" s="132"/>
      <c r="B21" s="23"/>
      <c r="C21" s="19"/>
      <c r="D21" s="21"/>
      <c r="E21" s="22"/>
      <c r="F21" s="23"/>
      <c r="G21" s="31"/>
      <c r="H21" s="32"/>
      <c r="I21" s="32"/>
      <c r="J21" s="32"/>
      <c r="K21" s="25"/>
      <c r="L21" s="166" t="str">
        <f t="shared" si="0"/>
        <v>N/A</v>
      </c>
      <c r="M21" s="166" t="str">
        <f t="shared" si="2"/>
        <v>N/A</v>
      </c>
      <c r="N21" s="35"/>
      <c r="O21" s="35"/>
      <c r="P21" s="35"/>
      <c r="Q21" s="35"/>
      <c r="R21" s="71"/>
      <c r="S21" s="19"/>
      <c r="T21" s="33"/>
      <c r="U21" s="22"/>
      <c r="V21" s="22"/>
      <c r="W21" s="22"/>
      <c r="X21" s="35"/>
      <c r="Y21" s="23"/>
      <c r="Z21" s="30" t="str">
        <f t="shared" si="1"/>
        <v>Record 'Qualify' if LMI</v>
      </c>
      <c r="AA21" s="33"/>
    </row>
    <row r="22" spans="1:27" x14ac:dyDescent="0.3">
      <c r="A22" s="132"/>
      <c r="B22" s="23"/>
      <c r="C22" s="19"/>
      <c r="D22" s="21"/>
      <c r="E22" s="22"/>
      <c r="F22" s="23"/>
      <c r="G22" s="31"/>
      <c r="H22" s="32"/>
      <c r="I22" s="32"/>
      <c r="J22" s="32"/>
      <c r="K22" s="25"/>
      <c r="L22" s="166" t="str">
        <f t="shared" si="0"/>
        <v>N/A</v>
      </c>
      <c r="M22" s="166" t="str">
        <f t="shared" si="2"/>
        <v>N/A</v>
      </c>
      <c r="N22" s="35"/>
      <c r="O22" s="35"/>
      <c r="P22" s="35"/>
      <c r="Q22" s="35"/>
      <c r="R22" s="71"/>
      <c r="S22" s="19"/>
      <c r="T22" s="33"/>
      <c r="U22" s="22"/>
      <c r="V22" s="22"/>
      <c r="W22" s="22"/>
      <c r="X22" s="35"/>
      <c r="Y22" s="23"/>
      <c r="Z22" s="30" t="str">
        <f t="shared" si="1"/>
        <v>Record 'Qualify' if LMI</v>
      </c>
      <c r="AA22" s="33"/>
    </row>
    <row r="23" spans="1:27" x14ac:dyDescent="0.3">
      <c r="A23" s="132"/>
      <c r="B23" s="23"/>
      <c r="C23" s="19"/>
      <c r="D23" s="21"/>
      <c r="E23" s="22"/>
      <c r="F23" s="23"/>
      <c r="G23" s="31"/>
      <c r="H23" s="32"/>
      <c r="I23" s="32"/>
      <c r="J23" s="32"/>
      <c r="K23" s="25"/>
      <c r="L23" s="166" t="str">
        <f t="shared" si="0"/>
        <v>N/A</v>
      </c>
      <c r="M23" s="166" t="str">
        <f t="shared" si="2"/>
        <v>N/A</v>
      </c>
      <c r="N23" s="35"/>
      <c r="O23" s="35"/>
      <c r="P23" s="35"/>
      <c r="Q23" s="35"/>
      <c r="R23" s="71"/>
      <c r="S23" s="19"/>
      <c r="T23" s="33"/>
      <c r="U23" s="22"/>
      <c r="V23" s="22"/>
      <c r="W23" s="22"/>
      <c r="X23" s="35"/>
      <c r="Y23" s="23"/>
      <c r="Z23" s="30" t="str">
        <f t="shared" si="1"/>
        <v>Record 'Qualify' if LMI</v>
      </c>
      <c r="AA23" s="33"/>
    </row>
    <row r="24" spans="1:27" x14ac:dyDescent="0.3">
      <c r="A24" s="132"/>
      <c r="B24" s="23"/>
      <c r="C24" s="19"/>
      <c r="D24" s="21"/>
      <c r="E24" s="22"/>
      <c r="F24" s="23"/>
      <c r="G24" s="31"/>
      <c r="H24" s="32"/>
      <c r="I24" s="32"/>
      <c r="J24" s="32"/>
      <c r="K24" s="25"/>
      <c r="L24" s="166" t="str">
        <f t="shared" si="0"/>
        <v>N/A</v>
      </c>
      <c r="M24" s="166" t="str">
        <f t="shared" si="2"/>
        <v>N/A</v>
      </c>
      <c r="N24" s="35"/>
      <c r="O24" s="35"/>
      <c r="P24" s="35"/>
      <c r="Q24" s="35"/>
      <c r="R24" s="71"/>
      <c r="S24" s="19"/>
      <c r="T24" s="33"/>
      <c r="U24" s="22"/>
      <c r="V24" s="22"/>
      <c r="W24" s="22"/>
      <c r="X24" s="35"/>
      <c r="Y24" s="23"/>
      <c r="Z24" s="30" t="str">
        <f t="shared" si="1"/>
        <v>Record 'Qualify' if LMI</v>
      </c>
      <c r="AA24" s="33"/>
    </row>
    <row r="25" spans="1:27" x14ac:dyDescent="0.3">
      <c r="A25" s="132"/>
      <c r="B25" s="23"/>
      <c r="C25" s="19"/>
      <c r="D25" s="21"/>
      <c r="E25" s="22"/>
      <c r="F25" s="23"/>
      <c r="G25" s="31"/>
      <c r="H25" s="32"/>
      <c r="I25" s="32"/>
      <c r="J25" s="32"/>
      <c r="K25" s="25"/>
      <c r="L25" s="166" t="str">
        <f t="shared" si="0"/>
        <v>N/A</v>
      </c>
      <c r="M25" s="166" t="str">
        <f t="shared" si="2"/>
        <v>N/A</v>
      </c>
      <c r="N25" s="35"/>
      <c r="O25" s="35"/>
      <c r="P25" s="35"/>
      <c r="Q25" s="35"/>
      <c r="R25" s="71"/>
      <c r="S25" s="19"/>
      <c r="T25" s="33"/>
      <c r="U25" s="22"/>
      <c r="V25" s="22"/>
      <c r="W25" s="22"/>
      <c r="X25" s="35"/>
      <c r="Y25" s="23"/>
      <c r="Z25" s="30" t="str">
        <f t="shared" si="1"/>
        <v>Record 'Qualify' if LMI</v>
      </c>
      <c r="AA25" s="33"/>
    </row>
    <row r="26" spans="1:27" x14ac:dyDescent="0.3">
      <c r="A26" s="132"/>
      <c r="B26" s="23"/>
      <c r="C26" s="19"/>
      <c r="D26" s="21"/>
      <c r="E26" s="22"/>
      <c r="F26" s="23"/>
      <c r="G26" s="31"/>
      <c r="H26" s="32"/>
      <c r="I26" s="32"/>
      <c r="J26" s="32"/>
      <c r="K26" s="25"/>
      <c r="L26" s="166" t="str">
        <f t="shared" si="0"/>
        <v>N/A</v>
      </c>
      <c r="M26" s="166" t="str">
        <f t="shared" si="2"/>
        <v>N/A</v>
      </c>
      <c r="N26" s="35"/>
      <c r="O26" s="35"/>
      <c r="P26" s="35"/>
      <c r="Q26" s="35"/>
      <c r="R26" s="71"/>
      <c r="S26" s="19"/>
      <c r="T26" s="33"/>
      <c r="U26" s="22"/>
      <c r="V26" s="22"/>
      <c r="W26" s="22"/>
      <c r="X26" s="35"/>
      <c r="Y26" s="23"/>
      <c r="Z26" s="30" t="str">
        <f t="shared" si="1"/>
        <v>Record 'Qualify' if LMI</v>
      </c>
      <c r="AA26" s="33"/>
    </row>
    <row r="27" spans="1:27" x14ac:dyDescent="0.3">
      <c r="A27" s="132"/>
      <c r="B27" s="23"/>
      <c r="C27" s="19"/>
      <c r="D27" s="21"/>
      <c r="E27" s="22"/>
      <c r="F27" s="23"/>
      <c r="G27" s="31"/>
      <c r="H27" s="32"/>
      <c r="I27" s="32"/>
      <c r="J27" s="32"/>
      <c r="K27" s="25"/>
      <c r="L27" s="166" t="str">
        <f t="shared" si="0"/>
        <v>N/A</v>
      </c>
      <c r="M27" s="166" t="str">
        <f t="shared" si="2"/>
        <v>N/A</v>
      </c>
      <c r="N27" s="35"/>
      <c r="O27" s="35"/>
      <c r="P27" s="35"/>
      <c r="Q27" s="35"/>
      <c r="R27" s="71"/>
      <c r="S27" s="19"/>
      <c r="T27" s="33"/>
      <c r="U27" s="22"/>
      <c r="V27" s="22"/>
      <c r="W27" s="22"/>
      <c r="X27" s="35"/>
      <c r="Y27" s="23"/>
      <c r="Z27" s="30" t="str">
        <f t="shared" si="1"/>
        <v>Record 'Qualify' if LMI</v>
      </c>
      <c r="AA27" s="33"/>
    </row>
    <row r="28" spans="1:27" x14ac:dyDescent="0.3">
      <c r="A28" s="132"/>
      <c r="B28" s="23"/>
      <c r="C28" s="19"/>
      <c r="D28" s="21"/>
      <c r="E28" s="22"/>
      <c r="F28" s="23"/>
      <c r="G28" s="31"/>
      <c r="H28" s="32"/>
      <c r="I28" s="32"/>
      <c r="J28" s="32"/>
      <c r="K28" s="25"/>
      <c r="L28" s="166" t="str">
        <f t="shared" si="0"/>
        <v>N/A</v>
      </c>
      <c r="M28" s="166" t="str">
        <f t="shared" si="2"/>
        <v>N/A</v>
      </c>
      <c r="N28" s="35"/>
      <c r="O28" s="35"/>
      <c r="P28" s="35"/>
      <c r="Q28" s="35"/>
      <c r="R28" s="71"/>
      <c r="S28" s="19"/>
      <c r="T28" s="33"/>
      <c r="U28" s="22"/>
      <c r="V28" s="22"/>
      <c r="W28" s="22"/>
      <c r="X28" s="35"/>
      <c r="Y28" s="23"/>
      <c r="Z28" s="30" t="str">
        <f t="shared" si="1"/>
        <v>Record 'Qualify' if LMI</v>
      </c>
      <c r="AA28" s="33"/>
    </row>
    <row r="29" spans="1:27" x14ac:dyDescent="0.3">
      <c r="A29" s="132"/>
      <c r="B29" s="23"/>
      <c r="C29" s="19"/>
      <c r="D29" s="21"/>
      <c r="E29" s="22"/>
      <c r="F29" s="23"/>
      <c r="G29" s="31"/>
      <c r="H29" s="32"/>
      <c r="I29" s="32"/>
      <c r="J29" s="32"/>
      <c r="K29" s="25"/>
      <c r="L29" s="166" t="str">
        <f t="shared" si="0"/>
        <v>N/A</v>
      </c>
      <c r="M29" s="166" t="str">
        <f t="shared" si="2"/>
        <v>N/A</v>
      </c>
      <c r="N29" s="35"/>
      <c r="O29" s="35"/>
      <c r="P29" s="35"/>
      <c r="Q29" s="35"/>
      <c r="R29" s="71"/>
      <c r="S29" s="19"/>
      <c r="T29" s="33"/>
      <c r="U29" s="22"/>
      <c r="V29" s="22"/>
      <c r="W29" s="22"/>
      <c r="X29" s="35"/>
      <c r="Y29" s="23"/>
      <c r="Z29" s="30" t="str">
        <f t="shared" si="1"/>
        <v>Record 'Qualify' if LMI</v>
      </c>
      <c r="AA29" s="33"/>
    </row>
    <row r="30" spans="1:27" x14ac:dyDescent="0.3">
      <c r="A30" s="132"/>
      <c r="B30" s="23"/>
      <c r="C30" s="19"/>
      <c r="D30" s="21"/>
      <c r="E30" s="22"/>
      <c r="F30" s="23"/>
      <c r="G30" s="31"/>
      <c r="H30" s="32"/>
      <c r="I30" s="32"/>
      <c r="J30" s="32"/>
      <c r="K30" s="25"/>
      <c r="L30" s="166" t="str">
        <f t="shared" si="0"/>
        <v>N/A</v>
      </c>
      <c r="M30" s="166" t="str">
        <f t="shared" si="2"/>
        <v>N/A</v>
      </c>
      <c r="N30" s="35"/>
      <c r="O30" s="35"/>
      <c r="P30" s="35"/>
      <c r="Q30" s="35"/>
      <c r="R30" s="71"/>
      <c r="S30" s="19"/>
      <c r="T30" s="33"/>
      <c r="U30" s="22"/>
      <c r="V30" s="22"/>
      <c r="W30" s="22"/>
      <c r="X30" s="35"/>
      <c r="Y30" s="23"/>
      <c r="Z30" s="30" t="str">
        <f t="shared" si="1"/>
        <v>Record 'Qualify' if LMI</v>
      </c>
      <c r="AA30" s="33"/>
    </row>
    <row r="31" spans="1:27" x14ac:dyDescent="0.3">
      <c r="A31" s="132"/>
      <c r="B31" s="23"/>
      <c r="C31" s="19"/>
      <c r="D31" s="21"/>
      <c r="E31" s="22"/>
      <c r="F31" s="23"/>
      <c r="G31" s="31"/>
      <c r="H31" s="32"/>
      <c r="I31" s="32"/>
      <c r="J31" s="32"/>
      <c r="K31" s="25"/>
      <c r="L31" s="166" t="str">
        <f t="shared" si="0"/>
        <v>N/A</v>
      </c>
      <c r="M31" s="166" t="str">
        <f t="shared" si="2"/>
        <v>N/A</v>
      </c>
      <c r="N31" s="35"/>
      <c r="O31" s="35"/>
      <c r="P31" s="35"/>
      <c r="Q31" s="35"/>
      <c r="R31" s="71"/>
      <c r="S31" s="19"/>
      <c r="T31" s="33"/>
      <c r="U31" s="22"/>
      <c r="V31" s="22"/>
      <c r="W31" s="22"/>
      <c r="X31" s="35"/>
      <c r="Y31" s="23"/>
      <c r="Z31" s="30" t="str">
        <f t="shared" si="1"/>
        <v>Record 'Qualify' if LMI</v>
      </c>
      <c r="AA31" s="33"/>
    </row>
    <row r="32" spans="1:27" x14ac:dyDescent="0.3">
      <c r="A32" s="132"/>
      <c r="B32" s="23"/>
      <c r="C32" s="19"/>
      <c r="D32" s="21"/>
      <c r="E32" s="22"/>
      <c r="F32" s="23"/>
      <c r="G32" s="31"/>
      <c r="H32" s="32"/>
      <c r="I32" s="32"/>
      <c r="J32" s="32"/>
      <c r="K32" s="25"/>
      <c r="L32" s="166" t="str">
        <f t="shared" si="0"/>
        <v>N/A</v>
      </c>
      <c r="M32" s="166" t="str">
        <f t="shared" si="2"/>
        <v>N/A</v>
      </c>
      <c r="N32" s="35"/>
      <c r="O32" s="35"/>
      <c r="P32" s="35"/>
      <c r="Q32" s="35"/>
      <c r="R32" s="71"/>
      <c r="S32" s="19"/>
      <c r="T32" s="33"/>
      <c r="U32" s="22"/>
      <c r="V32" s="22"/>
      <c r="W32" s="22"/>
      <c r="X32" s="35"/>
      <c r="Y32" s="23"/>
      <c r="Z32" s="30" t="str">
        <f t="shared" si="1"/>
        <v>Record 'Qualify' if LMI</v>
      </c>
      <c r="AA32" s="33"/>
    </row>
    <row r="33" spans="1:27" x14ac:dyDescent="0.3">
      <c r="A33" s="132"/>
      <c r="B33" s="23"/>
      <c r="C33" s="19"/>
      <c r="D33" s="21"/>
      <c r="E33" s="22"/>
      <c r="F33" s="23"/>
      <c r="G33" s="31"/>
      <c r="H33" s="32"/>
      <c r="I33" s="32"/>
      <c r="J33" s="32"/>
      <c r="K33" s="25"/>
      <c r="L33" s="166" t="str">
        <f t="shared" si="0"/>
        <v>N/A</v>
      </c>
      <c r="M33" s="166" t="str">
        <f t="shared" si="2"/>
        <v>N/A</v>
      </c>
      <c r="N33" s="35"/>
      <c r="O33" s="35"/>
      <c r="P33" s="35"/>
      <c r="Q33" s="35"/>
      <c r="R33" s="71"/>
      <c r="S33" s="19"/>
      <c r="T33" s="33"/>
      <c r="U33" s="22"/>
      <c r="V33" s="22"/>
      <c r="W33" s="22"/>
      <c r="X33" s="35"/>
      <c r="Y33" s="23"/>
      <c r="Z33" s="30" t="str">
        <f t="shared" si="1"/>
        <v>Record 'Qualify' if LMI</v>
      </c>
      <c r="AA33" s="33"/>
    </row>
    <row r="34" spans="1:27" x14ac:dyDescent="0.3">
      <c r="A34" s="132"/>
      <c r="B34" s="23"/>
      <c r="C34" s="19"/>
      <c r="D34" s="21"/>
      <c r="E34" s="22"/>
      <c r="F34" s="23"/>
      <c r="G34" s="31"/>
      <c r="H34" s="32"/>
      <c r="I34" s="32"/>
      <c r="J34" s="32"/>
      <c r="K34" s="25"/>
      <c r="L34" s="166" t="str">
        <f t="shared" si="0"/>
        <v>N/A</v>
      </c>
      <c r="M34" s="166" t="str">
        <f t="shared" si="2"/>
        <v>N/A</v>
      </c>
      <c r="N34" s="35"/>
      <c r="O34" s="35"/>
      <c r="P34" s="35"/>
      <c r="Q34" s="35"/>
      <c r="R34" s="71"/>
      <c r="S34" s="19"/>
      <c r="T34" s="33"/>
      <c r="U34" s="22"/>
      <c r="V34" s="22"/>
      <c r="W34" s="22"/>
      <c r="X34" s="35"/>
      <c r="Y34" s="23"/>
      <c r="Z34" s="30" t="str">
        <f t="shared" si="1"/>
        <v>Record 'Qualify' if LMI</v>
      </c>
      <c r="AA34" s="33"/>
    </row>
    <row r="35" spans="1:27" x14ac:dyDescent="0.3">
      <c r="A35" s="132"/>
      <c r="B35" s="23"/>
      <c r="C35" s="19"/>
      <c r="D35" s="21"/>
      <c r="E35" s="22"/>
      <c r="F35" s="23"/>
      <c r="G35" s="31"/>
      <c r="H35" s="32"/>
      <c r="I35" s="32"/>
      <c r="J35" s="32"/>
      <c r="K35" s="25"/>
      <c r="L35" s="166" t="str">
        <f t="shared" si="0"/>
        <v>N/A</v>
      </c>
      <c r="M35" s="166" t="str">
        <f t="shared" si="2"/>
        <v>N/A</v>
      </c>
      <c r="N35" s="35"/>
      <c r="O35" s="35"/>
      <c r="P35" s="35"/>
      <c r="Q35" s="35"/>
      <c r="R35" s="71"/>
      <c r="S35" s="19"/>
      <c r="T35" s="33"/>
      <c r="U35" s="22"/>
      <c r="V35" s="22"/>
      <c r="W35" s="22"/>
      <c r="X35" s="35"/>
      <c r="Y35" s="23"/>
      <c r="Z35" s="30" t="str">
        <f t="shared" si="1"/>
        <v>Record 'Qualify' if LMI</v>
      </c>
      <c r="AA35" s="33"/>
    </row>
    <row r="36" spans="1:27" x14ac:dyDescent="0.3">
      <c r="A36" s="132"/>
      <c r="B36" s="23"/>
      <c r="C36" s="19"/>
      <c r="D36" s="21"/>
      <c r="E36" s="22"/>
      <c r="F36" s="23"/>
      <c r="G36" s="31"/>
      <c r="H36" s="32"/>
      <c r="I36" s="32"/>
      <c r="J36" s="32"/>
      <c r="K36" s="25"/>
      <c r="L36" s="166" t="str">
        <f t="shared" ref="L36:L67" si="3">IF(K36&gt;0,(K36-$E$86), "N/A")</f>
        <v>N/A</v>
      </c>
      <c r="M36" s="166" t="str">
        <f t="shared" si="2"/>
        <v>N/A</v>
      </c>
      <c r="N36" s="35"/>
      <c r="O36" s="35"/>
      <c r="P36" s="35"/>
      <c r="Q36" s="35"/>
      <c r="R36" s="71"/>
      <c r="S36" s="19"/>
      <c r="T36" s="33"/>
      <c r="U36" s="22"/>
      <c r="V36" s="22"/>
      <c r="W36" s="22"/>
      <c r="X36" s="35"/>
      <c r="Y36" s="23"/>
      <c r="Z36" s="30" t="str">
        <f t="shared" si="1"/>
        <v>Record 'Qualify' if LMI</v>
      </c>
      <c r="AA36" s="33"/>
    </row>
    <row r="37" spans="1:27" x14ac:dyDescent="0.3">
      <c r="A37" s="132"/>
      <c r="B37" s="23"/>
      <c r="C37" s="19"/>
      <c r="D37" s="21"/>
      <c r="E37" s="22"/>
      <c r="F37" s="23"/>
      <c r="G37" s="31"/>
      <c r="H37" s="32"/>
      <c r="I37" s="32"/>
      <c r="J37" s="32"/>
      <c r="K37" s="25"/>
      <c r="L37" s="166" t="str">
        <f t="shared" si="3"/>
        <v>N/A</v>
      </c>
      <c r="M37" s="166" t="str">
        <f t="shared" si="2"/>
        <v>N/A</v>
      </c>
      <c r="N37" s="35"/>
      <c r="O37" s="35"/>
      <c r="P37" s="35"/>
      <c r="Q37" s="35"/>
      <c r="R37" s="71"/>
      <c r="S37" s="19"/>
      <c r="T37" s="33"/>
      <c r="U37" s="22"/>
      <c r="V37" s="22"/>
      <c r="W37" s="22"/>
      <c r="X37" s="35"/>
      <c r="Y37" s="23"/>
      <c r="Z37" s="30" t="str">
        <f t="shared" si="1"/>
        <v>Record 'Qualify' if LMI</v>
      </c>
      <c r="AA37" s="33"/>
    </row>
    <row r="38" spans="1:27" x14ac:dyDescent="0.3">
      <c r="A38" s="132"/>
      <c r="B38" s="23"/>
      <c r="C38" s="19"/>
      <c r="D38" s="21"/>
      <c r="E38" s="22"/>
      <c r="F38" s="23"/>
      <c r="G38" s="31"/>
      <c r="H38" s="32"/>
      <c r="I38" s="32"/>
      <c r="J38" s="32"/>
      <c r="K38" s="25"/>
      <c r="L38" s="166" t="str">
        <f t="shared" si="3"/>
        <v>N/A</v>
      </c>
      <c r="M38" s="166" t="str">
        <f t="shared" si="2"/>
        <v>N/A</v>
      </c>
      <c r="N38" s="35"/>
      <c r="O38" s="35"/>
      <c r="P38" s="35"/>
      <c r="Q38" s="35"/>
      <c r="R38" s="71"/>
      <c r="S38" s="19"/>
      <c r="T38" s="33"/>
      <c r="U38" s="22"/>
      <c r="V38" s="22"/>
      <c r="W38" s="22"/>
      <c r="X38" s="35"/>
      <c r="Y38" s="23"/>
      <c r="Z38" s="30" t="str">
        <f t="shared" si="1"/>
        <v>Record 'Qualify' if LMI</v>
      </c>
      <c r="AA38" s="33"/>
    </row>
    <row r="39" spans="1:27" x14ac:dyDescent="0.3">
      <c r="A39" s="132"/>
      <c r="B39" s="23"/>
      <c r="C39" s="19"/>
      <c r="D39" s="21"/>
      <c r="E39" s="22"/>
      <c r="F39" s="23"/>
      <c r="G39" s="31"/>
      <c r="H39" s="32"/>
      <c r="I39" s="32"/>
      <c r="J39" s="32"/>
      <c r="K39" s="25"/>
      <c r="L39" s="166" t="str">
        <f t="shared" si="3"/>
        <v>N/A</v>
      </c>
      <c r="M39" s="166" t="str">
        <f t="shared" si="2"/>
        <v>N/A</v>
      </c>
      <c r="N39" s="35"/>
      <c r="O39" s="35"/>
      <c r="P39" s="35"/>
      <c r="Q39" s="35"/>
      <c r="R39" s="71"/>
      <c r="S39" s="19"/>
      <c r="T39" s="33"/>
      <c r="U39" s="22"/>
      <c r="V39" s="22"/>
      <c r="W39" s="22"/>
      <c r="X39" s="35"/>
      <c r="Y39" s="23"/>
      <c r="Z39" s="30" t="str">
        <f t="shared" si="1"/>
        <v>Record 'Qualify' if LMI</v>
      </c>
      <c r="AA39" s="33"/>
    </row>
    <row r="40" spans="1:27" x14ac:dyDescent="0.3">
      <c r="A40" s="132"/>
      <c r="B40" s="23"/>
      <c r="C40" s="19"/>
      <c r="D40" s="21"/>
      <c r="E40" s="22"/>
      <c r="F40" s="23"/>
      <c r="G40" s="31"/>
      <c r="H40" s="32"/>
      <c r="I40" s="32"/>
      <c r="J40" s="32"/>
      <c r="K40" s="25"/>
      <c r="L40" s="166" t="str">
        <f t="shared" si="3"/>
        <v>N/A</v>
      </c>
      <c r="M40" s="166" t="str">
        <f t="shared" si="2"/>
        <v>N/A</v>
      </c>
      <c r="N40" s="35"/>
      <c r="O40" s="35"/>
      <c r="P40" s="35"/>
      <c r="Q40" s="35"/>
      <c r="R40" s="71"/>
      <c r="S40" s="19"/>
      <c r="T40" s="33"/>
      <c r="U40" s="22"/>
      <c r="V40" s="22"/>
      <c r="W40" s="22"/>
      <c r="X40" s="35"/>
      <c r="Y40" s="23"/>
      <c r="Z40" s="30" t="str">
        <f t="shared" si="1"/>
        <v>Record 'Qualify' if LMI</v>
      </c>
      <c r="AA40" s="33"/>
    </row>
    <row r="41" spans="1:27" x14ac:dyDescent="0.3">
      <c r="A41" s="132"/>
      <c r="B41" s="23"/>
      <c r="C41" s="19"/>
      <c r="D41" s="21"/>
      <c r="E41" s="22"/>
      <c r="F41" s="23"/>
      <c r="G41" s="31"/>
      <c r="H41" s="32"/>
      <c r="I41" s="32"/>
      <c r="J41" s="32"/>
      <c r="K41" s="25"/>
      <c r="L41" s="166" t="str">
        <f t="shared" si="3"/>
        <v>N/A</v>
      </c>
      <c r="M41" s="166" t="str">
        <f t="shared" si="2"/>
        <v>N/A</v>
      </c>
      <c r="N41" s="35"/>
      <c r="O41" s="35"/>
      <c r="P41" s="35"/>
      <c r="Q41" s="35"/>
      <c r="R41" s="71"/>
      <c r="S41" s="19"/>
      <c r="T41" s="33"/>
      <c r="U41" s="22"/>
      <c r="V41" s="22"/>
      <c r="W41" s="22"/>
      <c r="X41" s="35"/>
      <c r="Y41" s="23"/>
      <c r="Z41" s="30" t="str">
        <f t="shared" si="1"/>
        <v>Record 'Qualify' if LMI</v>
      </c>
      <c r="AA41" s="33"/>
    </row>
    <row r="42" spans="1:27" x14ac:dyDescent="0.3">
      <c r="A42" s="132"/>
      <c r="B42" s="23"/>
      <c r="C42" s="19"/>
      <c r="D42" s="21"/>
      <c r="E42" s="22"/>
      <c r="F42" s="23"/>
      <c r="G42" s="31"/>
      <c r="H42" s="32"/>
      <c r="I42" s="32"/>
      <c r="J42" s="32"/>
      <c r="K42" s="25"/>
      <c r="L42" s="166" t="str">
        <f t="shared" si="3"/>
        <v>N/A</v>
      </c>
      <c r="M42" s="166" t="str">
        <f t="shared" si="2"/>
        <v>N/A</v>
      </c>
      <c r="N42" s="35"/>
      <c r="O42" s="35"/>
      <c r="P42" s="35"/>
      <c r="Q42" s="35"/>
      <c r="R42" s="71"/>
      <c r="S42" s="19"/>
      <c r="T42" s="33"/>
      <c r="U42" s="22"/>
      <c r="V42" s="22"/>
      <c r="W42" s="22"/>
      <c r="X42" s="35"/>
      <c r="Y42" s="23"/>
      <c r="Z42" s="30" t="str">
        <f t="shared" si="1"/>
        <v>Record 'Qualify' if LMI</v>
      </c>
      <c r="AA42" s="33"/>
    </row>
    <row r="43" spans="1:27" x14ac:dyDescent="0.3">
      <c r="A43" s="132"/>
      <c r="B43" s="23"/>
      <c r="C43" s="19"/>
      <c r="D43" s="21"/>
      <c r="E43" s="22"/>
      <c r="F43" s="23"/>
      <c r="G43" s="31"/>
      <c r="H43" s="32"/>
      <c r="I43" s="32"/>
      <c r="J43" s="32"/>
      <c r="K43" s="25"/>
      <c r="L43" s="166" t="str">
        <f t="shared" si="3"/>
        <v>N/A</v>
      </c>
      <c r="M43" s="166" t="str">
        <f t="shared" si="2"/>
        <v>N/A</v>
      </c>
      <c r="N43" s="35"/>
      <c r="O43" s="35"/>
      <c r="P43" s="35"/>
      <c r="Q43" s="35"/>
      <c r="R43" s="71"/>
      <c r="S43" s="19"/>
      <c r="T43" s="33"/>
      <c r="U43" s="22"/>
      <c r="V43" s="22"/>
      <c r="W43" s="22"/>
      <c r="X43" s="35"/>
      <c r="Y43" s="23"/>
      <c r="Z43" s="30" t="str">
        <f t="shared" si="1"/>
        <v>Record 'Qualify' if LMI</v>
      </c>
      <c r="AA43" s="33"/>
    </row>
    <row r="44" spans="1:27" x14ac:dyDescent="0.3">
      <c r="A44" s="132"/>
      <c r="B44" s="23"/>
      <c r="C44" s="19"/>
      <c r="D44" s="21"/>
      <c r="E44" s="22"/>
      <c r="F44" s="23"/>
      <c r="G44" s="31"/>
      <c r="H44" s="32"/>
      <c r="I44" s="32"/>
      <c r="J44" s="32"/>
      <c r="K44" s="25"/>
      <c r="L44" s="166" t="str">
        <f t="shared" si="3"/>
        <v>N/A</v>
      </c>
      <c r="M44" s="166" t="str">
        <f t="shared" si="2"/>
        <v>N/A</v>
      </c>
      <c r="N44" s="35"/>
      <c r="O44" s="35"/>
      <c r="P44" s="35"/>
      <c r="Q44" s="35"/>
      <c r="R44" s="71"/>
      <c r="S44" s="19"/>
      <c r="T44" s="33"/>
      <c r="U44" s="22"/>
      <c r="V44" s="22"/>
      <c r="W44" s="22"/>
      <c r="X44" s="35"/>
      <c r="Y44" s="23"/>
      <c r="Z44" s="30" t="str">
        <f t="shared" si="1"/>
        <v>Record 'Qualify' if LMI</v>
      </c>
      <c r="AA44" s="33"/>
    </row>
    <row r="45" spans="1:27" x14ac:dyDescent="0.3">
      <c r="A45" s="132"/>
      <c r="B45" s="23"/>
      <c r="C45" s="19"/>
      <c r="D45" s="21"/>
      <c r="E45" s="22"/>
      <c r="F45" s="23"/>
      <c r="G45" s="31"/>
      <c r="H45" s="32"/>
      <c r="I45" s="32"/>
      <c r="J45" s="32"/>
      <c r="K45" s="25"/>
      <c r="L45" s="166" t="str">
        <f t="shared" si="3"/>
        <v>N/A</v>
      </c>
      <c r="M45" s="166" t="str">
        <f t="shared" si="2"/>
        <v>N/A</v>
      </c>
      <c r="N45" s="35"/>
      <c r="O45" s="35"/>
      <c r="P45" s="35"/>
      <c r="Q45" s="35"/>
      <c r="R45" s="71"/>
      <c r="S45" s="19"/>
      <c r="T45" s="33"/>
      <c r="U45" s="22"/>
      <c r="V45" s="22"/>
      <c r="W45" s="22"/>
      <c r="X45" s="35"/>
      <c r="Y45" s="23"/>
      <c r="Z45" s="30" t="str">
        <f t="shared" si="1"/>
        <v>Record 'Qualify' if LMI</v>
      </c>
      <c r="AA45" s="33"/>
    </row>
    <row r="46" spans="1:27" x14ac:dyDescent="0.3">
      <c r="A46" s="132"/>
      <c r="B46" s="23"/>
      <c r="C46" s="19"/>
      <c r="D46" s="21"/>
      <c r="E46" s="22"/>
      <c r="F46" s="23"/>
      <c r="G46" s="31"/>
      <c r="H46" s="32"/>
      <c r="I46" s="32"/>
      <c r="J46" s="32"/>
      <c r="K46" s="25"/>
      <c r="L46" s="166" t="str">
        <f t="shared" si="3"/>
        <v>N/A</v>
      </c>
      <c r="M46" s="166" t="str">
        <f t="shared" si="2"/>
        <v>N/A</v>
      </c>
      <c r="N46" s="35"/>
      <c r="O46" s="35"/>
      <c r="P46" s="35"/>
      <c r="Q46" s="35"/>
      <c r="R46" s="71"/>
      <c r="S46" s="19"/>
      <c r="T46" s="33"/>
      <c r="U46" s="22"/>
      <c r="V46" s="22"/>
      <c r="W46" s="22"/>
      <c r="X46" s="35"/>
      <c r="Y46" s="23"/>
      <c r="Z46" s="30" t="str">
        <f t="shared" si="1"/>
        <v>Record 'Qualify' if LMI</v>
      </c>
      <c r="AA46" s="33"/>
    </row>
    <row r="47" spans="1:27" x14ac:dyDescent="0.3">
      <c r="A47" s="132"/>
      <c r="B47" s="23"/>
      <c r="C47" s="19"/>
      <c r="D47" s="21"/>
      <c r="E47" s="22"/>
      <c r="F47" s="23"/>
      <c r="G47" s="31"/>
      <c r="H47" s="32"/>
      <c r="I47" s="32"/>
      <c r="J47" s="32"/>
      <c r="K47" s="25"/>
      <c r="L47" s="166" t="str">
        <f t="shared" si="3"/>
        <v>N/A</v>
      </c>
      <c r="M47" s="166" t="str">
        <f t="shared" si="2"/>
        <v>N/A</v>
      </c>
      <c r="N47" s="35"/>
      <c r="O47" s="35"/>
      <c r="P47" s="35"/>
      <c r="Q47" s="35"/>
      <c r="R47" s="71"/>
      <c r="S47" s="19"/>
      <c r="T47" s="33"/>
      <c r="U47" s="22"/>
      <c r="V47" s="22"/>
      <c r="W47" s="22"/>
      <c r="X47" s="35"/>
      <c r="Y47" s="23"/>
      <c r="Z47" s="30" t="str">
        <f t="shared" si="1"/>
        <v>Record 'Qualify' if LMI</v>
      </c>
      <c r="AA47" s="33"/>
    </row>
    <row r="48" spans="1:27" x14ac:dyDescent="0.3">
      <c r="A48" s="132"/>
      <c r="B48" s="23"/>
      <c r="C48" s="19"/>
      <c r="D48" s="21"/>
      <c r="E48" s="22"/>
      <c r="F48" s="23"/>
      <c r="G48" s="31"/>
      <c r="H48" s="32"/>
      <c r="I48" s="32"/>
      <c r="J48" s="32"/>
      <c r="K48" s="25"/>
      <c r="L48" s="166" t="str">
        <f t="shared" si="3"/>
        <v>N/A</v>
      </c>
      <c r="M48" s="166" t="str">
        <f t="shared" si="2"/>
        <v>N/A</v>
      </c>
      <c r="N48" s="35"/>
      <c r="O48" s="35"/>
      <c r="P48" s="35"/>
      <c r="Q48" s="35"/>
      <c r="R48" s="71"/>
      <c r="S48" s="19"/>
      <c r="T48" s="33"/>
      <c r="U48" s="22"/>
      <c r="V48" s="22"/>
      <c r="W48" s="22"/>
      <c r="X48" s="35"/>
      <c r="Y48" s="23"/>
      <c r="Z48" s="30" t="str">
        <f t="shared" si="1"/>
        <v>Record 'Qualify' if LMI</v>
      </c>
      <c r="AA48" s="33"/>
    </row>
    <row r="49" spans="1:27" x14ac:dyDescent="0.3">
      <c r="A49" s="132"/>
      <c r="B49" s="23"/>
      <c r="C49" s="19"/>
      <c r="D49" s="21"/>
      <c r="E49" s="22"/>
      <c r="F49" s="23"/>
      <c r="G49" s="31"/>
      <c r="H49" s="32"/>
      <c r="I49" s="32"/>
      <c r="J49" s="32"/>
      <c r="K49" s="25"/>
      <c r="L49" s="166" t="str">
        <f t="shared" si="3"/>
        <v>N/A</v>
      </c>
      <c r="M49" s="166" t="str">
        <f t="shared" si="2"/>
        <v>N/A</v>
      </c>
      <c r="N49" s="35"/>
      <c r="O49" s="35"/>
      <c r="P49" s="35"/>
      <c r="Q49" s="35"/>
      <c r="R49" s="71"/>
      <c r="S49" s="19"/>
      <c r="T49" s="33"/>
      <c r="U49" s="22"/>
      <c r="V49" s="22"/>
      <c r="W49" s="22"/>
      <c r="X49" s="35"/>
      <c r="Y49" s="23"/>
      <c r="Z49" s="30" t="str">
        <f t="shared" si="1"/>
        <v>Record 'Qualify' if LMI</v>
      </c>
      <c r="AA49" s="33"/>
    </row>
    <row r="50" spans="1:27" x14ac:dyDescent="0.3">
      <c r="A50" s="132"/>
      <c r="B50" s="23"/>
      <c r="C50" s="19"/>
      <c r="D50" s="21"/>
      <c r="E50" s="22"/>
      <c r="F50" s="23"/>
      <c r="G50" s="31"/>
      <c r="H50" s="32"/>
      <c r="I50" s="32"/>
      <c r="J50" s="32"/>
      <c r="K50" s="25"/>
      <c r="L50" s="166" t="str">
        <f t="shared" si="3"/>
        <v>N/A</v>
      </c>
      <c r="M50" s="166" t="str">
        <f t="shared" si="2"/>
        <v>N/A</v>
      </c>
      <c r="N50" s="35"/>
      <c r="O50" s="35"/>
      <c r="P50" s="35"/>
      <c r="Q50" s="35"/>
      <c r="R50" s="71"/>
      <c r="S50" s="19"/>
      <c r="T50" s="33"/>
      <c r="U50" s="22"/>
      <c r="V50" s="22"/>
      <c r="W50" s="22"/>
      <c r="X50" s="35"/>
      <c r="Y50" s="23"/>
      <c r="Z50" s="30" t="str">
        <f t="shared" si="1"/>
        <v>Record 'Qualify' if LMI</v>
      </c>
      <c r="AA50" s="33"/>
    </row>
    <row r="51" spans="1:27" x14ac:dyDescent="0.3">
      <c r="A51" s="132"/>
      <c r="B51" s="23"/>
      <c r="C51" s="19"/>
      <c r="D51" s="21"/>
      <c r="E51" s="22"/>
      <c r="F51" s="23"/>
      <c r="G51" s="31"/>
      <c r="H51" s="32"/>
      <c r="I51" s="32"/>
      <c r="J51" s="32"/>
      <c r="K51" s="25"/>
      <c r="L51" s="166" t="str">
        <f t="shared" si="3"/>
        <v>N/A</v>
      </c>
      <c r="M51" s="166" t="str">
        <f t="shared" si="2"/>
        <v>N/A</v>
      </c>
      <c r="N51" s="35"/>
      <c r="O51" s="35"/>
      <c r="P51" s="35"/>
      <c r="Q51" s="35"/>
      <c r="R51" s="71"/>
      <c r="S51" s="19"/>
      <c r="T51" s="33"/>
      <c r="U51" s="22"/>
      <c r="V51" s="22"/>
      <c r="W51" s="22"/>
      <c r="X51" s="35"/>
      <c r="Y51" s="23"/>
      <c r="Z51" s="30" t="str">
        <f t="shared" ref="Z51:Z62" si="4">IF(R51&gt;0,"Not Qualified","Record 'Qualify' if LMI")</f>
        <v>Record 'Qualify' if LMI</v>
      </c>
      <c r="AA51" s="33"/>
    </row>
    <row r="52" spans="1:27" x14ac:dyDescent="0.3">
      <c r="A52" s="132"/>
      <c r="B52" s="23"/>
      <c r="C52" s="19"/>
      <c r="D52" s="21"/>
      <c r="E52" s="22"/>
      <c r="F52" s="23"/>
      <c r="G52" s="31"/>
      <c r="H52" s="32"/>
      <c r="I52" s="32"/>
      <c r="J52" s="32"/>
      <c r="K52" s="25"/>
      <c r="L52" s="166" t="str">
        <f t="shared" si="3"/>
        <v>N/A</v>
      </c>
      <c r="M52" s="166" t="str">
        <f t="shared" si="2"/>
        <v>N/A</v>
      </c>
      <c r="N52" s="35"/>
      <c r="O52" s="35"/>
      <c r="P52" s="35"/>
      <c r="Q52" s="35"/>
      <c r="R52" s="71"/>
      <c r="S52" s="19"/>
      <c r="T52" s="33"/>
      <c r="U52" s="22"/>
      <c r="V52" s="22"/>
      <c r="W52" s="22"/>
      <c r="X52" s="35"/>
      <c r="Y52" s="23"/>
      <c r="Z52" s="30" t="str">
        <f t="shared" si="4"/>
        <v>Record 'Qualify' if LMI</v>
      </c>
      <c r="AA52" s="33"/>
    </row>
    <row r="53" spans="1:27" x14ac:dyDescent="0.3">
      <c r="A53" s="132"/>
      <c r="B53" s="23"/>
      <c r="C53" s="19"/>
      <c r="D53" s="21"/>
      <c r="E53" s="22"/>
      <c r="F53" s="23"/>
      <c r="G53" s="31"/>
      <c r="H53" s="32"/>
      <c r="I53" s="32"/>
      <c r="J53" s="32"/>
      <c r="K53" s="25"/>
      <c r="L53" s="166" t="str">
        <f t="shared" si="3"/>
        <v>N/A</v>
      </c>
      <c r="M53" s="166" t="str">
        <f t="shared" si="2"/>
        <v>N/A</v>
      </c>
      <c r="N53" s="35"/>
      <c r="O53" s="35"/>
      <c r="P53" s="35"/>
      <c r="Q53" s="35"/>
      <c r="R53" s="71"/>
      <c r="S53" s="19"/>
      <c r="T53" s="33"/>
      <c r="U53" s="22"/>
      <c r="V53" s="22"/>
      <c r="W53" s="22"/>
      <c r="X53" s="35"/>
      <c r="Y53" s="23"/>
      <c r="Z53" s="30" t="str">
        <f t="shared" si="4"/>
        <v>Record 'Qualify' if LMI</v>
      </c>
      <c r="AA53" s="33"/>
    </row>
    <row r="54" spans="1:27" x14ac:dyDescent="0.3">
      <c r="A54" s="132"/>
      <c r="B54" s="23"/>
      <c r="C54" s="19"/>
      <c r="D54" s="21"/>
      <c r="E54" s="22"/>
      <c r="F54" s="23"/>
      <c r="G54" s="31"/>
      <c r="H54" s="32"/>
      <c r="I54" s="32"/>
      <c r="J54" s="32"/>
      <c r="K54" s="25"/>
      <c r="L54" s="166" t="str">
        <f t="shared" si="3"/>
        <v>N/A</v>
      </c>
      <c r="M54" s="166" t="str">
        <f t="shared" si="2"/>
        <v>N/A</v>
      </c>
      <c r="N54" s="35"/>
      <c r="O54" s="35"/>
      <c r="P54" s="35"/>
      <c r="Q54" s="35"/>
      <c r="R54" s="71"/>
      <c r="S54" s="19"/>
      <c r="T54" s="33"/>
      <c r="U54" s="22"/>
      <c r="V54" s="22"/>
      <c r="W54" s="22"/>
      <c r="X54" s="35"/>
      <c r="Y54" s="23"/>
      <c r="Z54" s="30" t="str">
        <f t="shared" si="4"/>
        <v>Record 'Qualify' if LMI</v>
      </c>
      <c r="AA54" s="33"/>
    </row>
    <row r="55" spans="1:27" x14ac:dyDescent="0.3">
      <c r="A55" s="132"/>
      <c r="B55" s="23"/>
      <c r="C55" s="19"/>
      <c r="D55" s="21"/>
      <c r="E55" s="22"/>
      <c r="F55" s="23"/>
      <c r="G55" s="31"/>
      <c r="H55" s="32"/>
      <c r="I55" s="32"/>
      <c r="J55" s="32"/>
      <c r="K55" s="25"/>
      <c r="L55" s="166" t="str">
        <f t="shared" si="3"/>
        <v>N/A</v>
      </c>
      <c r="M55" s="166" t="str">
        <f t="shared" si="2"/>
        <v>N/A</v>
      </c>
      <c r="N55" s="35"/>
      <c r="O55" s="35"/>
      <c r="P55" s="35"/>
      <c r="Q55" s="35"/>
      <c r="R55" s="71"/>
      <c r="S55" s="34"/>
      <c r="T55" s="33"/>
      <c r="U55" s="22"/>
      <c r="V55" s="22"/>
      <c r="W55" s="22"/>
      <c r="X55" s="35"/>
      <c r="Y55" s="23"/>
      <c r="Z55" s="30" t="str">
        <f t="shared" si="4"/>
        <v>Record 'Qualify' if LMI</v>
      </c>
      <c r="AA55" s="33"/>
    </row>
    <row r="56" spans="1:27" x14ac:dyDescent="0.3">
      <c r="A56" s="132"/>
      <c r="B56" s="23"/>
      <c r="C56" s="19"/>
      <c r="D56" s="21"/>
      <c r="E56" s="22"/>
      <c r="F56" s="23"/>
      <c r="G56" s="31"/>
      <c r="H56" s="32"/>
      <c r="I56" s="32"/>
      <c r="J56" s="32"/>
      <c r="K56" s="25"/>
      <c r="L56" s="166" t="str">
        <f t="shared" si="3"/>
        <v>N/A</v>
      </c>
      <c r="M56" s="166" t="str">
        <f t="shared" si="2"/>
        <v>N/A</v>
      </c>
      <c r="N56" s="35"/>
      <c r="O56" s="35"/>
      <c r="P56" s="35"/>
      <c r="Q56" s="35"/>
      <c r="R56" s="71"/>
      <c r="S56" s="34"/>
      <c r="T56" s="22"/>
      <c r="U56" s="22"/>
      <c r="V56" s="22"/>
      <c r="W56" s="22"/>
      <c r="X56" s="35"/>
      <c r="Y56" s="23"/>
      <c r="Z56" s="30" t="str">
        <f t="shared" si="4"/>
        <v>Record 'Qualify' if LMI</v>
      </c>
      <c r="AA56" s="33"/>
    </row>
    <row r="57" spans="1:27" x14ac:dyDescent="0.3">
      <c r="A57" s="132"/>
      <c r="B57" s="23"/>
      <c r="C57" s="19"/>
      <c r="D57" s="21"/>
      <c r="E57" s="22"/>
      <c r="F57" s="23"/>
      <c r="G57" s="31"/>
      <c r="H57" s="32"/>
      <c r="I57" s="32"/>
      <c r="J57" s="32"/>
      <c r="K57" s="25"/>
      <c r="L57" s="166" t="str">
        <f t="shared" si="3"/>
        <v>N/A</v>
      </c>
      <c r="M57" s="166" t="str">
        <f t="shared" si="2"/>
        <v>N/A</v>
      </c>
      <c r="N57" s="35"/>
      <c r="O57" s="35"/>
      <c r="P57" s="35"/>
      <c r="Q57" s="35"/>
      <c r="R57" s="71"/>
      <c r="S57" s="34"/>
      <c r="T57" s="22"/>
      <c r="U57" s="22"/>
      <c r="V57" s="22"/>
      <c r="W57" s="22"/>
      <c r="X57" s="35"/>
      <c r="Y57" s="23"/>
      <c r="Z57" s="30" t="str">
        <f t="shared" si="4"/>
        <v>Record 'Qualify' if LMI</v>
      </c>
      <c r="AA57" s="33"/>
    </row>
    <row r="58" spans="1:27" x14ac:dyDescent="0.3">
      <c r="A58" s="132"/>
      <c r="B58" s="23"/>
      <c r="C58" s="19"/>
      <c r="D58" s="21"/>
      <c r="E58" s="22"/>
      <c r="F58" s="23"/>
      <c r="G58" s="31"/>
      <c r="H58" s="32"/>
      <c r="I58" s="32"/>
      <c r="J58" s="32"/>
      <c r="K58" s="25"/>
      <c r="L58" s="166" t="str">
        <f t="shared" si="3"/>
        <v>N/A</v>
      </c>
      <c r="M58" s="166" t="str">
        <f t="shared" si="2"/>
        <v>N/A</v>
      </c>
      <c r="N58" s="35"/>
      <c r="O58" s="35"/>
      <c r="P58" s="35"/>
      <c r="Q58" s="35"/>
      <c r="R58" s="71"/>
      <c r="S58" s="34"/>
      <c r="T58" s="22"/>
      <c r="U58" s="22"/>
      <c r="V58" s="22"/>
      <c r="W58" s="22"/>
      <c r="X58" s="35"/>
      <c r="Y58" s="23"/>
      <c r="Z58" s="30" t="str">
        <f t="shared" si="4"/>
        <v>Record 'Qualify' if LMI</v>
      </c>
      <c r="AA58" s="33"/>
    </row>
    <row r="59" spans="1:27" x14ac:dyDescent="0.3">
      <c r="A59" s="132"/>
      <c r="B59" s="23"/>
      <c r="C59" s="19"/>
      <c r="D59" s="21"/>
      <c r="E59" s="22"/>
      <c r="F59" s="23"/>
      <c r="G59" s="31"/>
      <c r="H59" s="32"/>
      <c r="I59" s="32"/>
      <c r="J59" s="32"/>
      <c r="K59" s="25"/>
      <c r="L59" s="166" t="str">
        <f t="shared" si="3"/>
        <v>N/A</v>
      </c>
      <c r="M59" s="166" t="str">
        <f t="shared" si="2"/>
        <v>N/A</v>
      </c>
      <c r="N59" s="35"/>
      <c r="O59" s="35"/>
      <c r="P59" s="35"/>
      <c r="Q59" s="35"/>
      <c r="R59" s="71"/>
      <c r="S59" s="34"/>
      <c r="T59" s="22"/>
      <c r="U59" s="22"/>
      <c r="V59" s="22"/>
      <c r="W59" s="22"/>
      <c r="X59" s="35"/>
      <c r="Y59" s="23"/>
      <c r="Z59" s="30" t="str">
        <f t="shared" si="4"/>
        <v>Record 'Qualify' if LMI</v>
      </c>
      <c r="AA59" s="33"/>
    </row>
    <row r="60" spans="1:27" x14ac:dyDescent="0.3">
      <c r="A60" s="132"/>
      <c r="B60" s="23"/>
      <c r="C60" s="19"/>
      <c r="D60" s="21"/>
      <c r="E60" s="22"/>
      <c r="F60" s="23"/>
      <c r="G60" s="31"/>
      <c r="H60" s="32"/>
      <c r="I60" s="32"/>
      <c r="J60" s="32"/>
      <c r="K60" s="25"/>
      <c r="L60" s="166" t="str">
        <f t="shared" si="3"/>
        <v>N/A</v>
      </c>
      <c r="M60" s="166" t="str">
        <f t="shared" si="2"/>
        <v>N/A</v>
      </c>
      <c r="N60" s="35"/>
      <c r="O60" s="35"/>
      <c r="P60" s="35"/>
      <c r="Q60" s="35"/>
      <c r="R60" s="71"/>
      <c r="S60" s="34"/>
      <c r="T60" s="22"/>
      <c r="U60" s="22"/>
      <c r="V60" s="22"/>
      <c r="W60" s="22"/>
      <c r="X60" s="35"/>
      <c r="Y60" s="23"/>
      <c r="Z60" s="30" t="str">
        <f t="shared" si="4"/>
        <v>Record 'Qualify' if LMI</v>
      </c>
      <c r="AA60" s="33"/>
    </row>
    <row r="61" spans="1:27" x14ac:dyDescent="0.3">
      <c r="A61" s="132"/>
      <c r="B61" s="23"/>
      <c r="C61" s="19"/>
      <c r="D61" s="21"/>
      <c r="E61" s="22"/>
      <c r="F61" s="23"/>
      <c r="G61" s="31"/>
      <c r="H61" s="32"/>
      <c r="I61" s="32"/>
      <c r="J61" s="32"/>
      <c r="K61" s="25"/>
      <c r="L61" s="166" t="str">
        <f t="shared" si="3"/>
        <v>N/A</v>
      </c>
      <c r="M61" s="166" t="str">
        <f t="shared" si="2"/>
        <v>N/A</v>
      </c>
      <c r="N61" s="35"/>
      <c r="O61" s="35"/>
      <c r="P61" s="35"/>
      <c r="Q61" s="35"/>
      <c r="R61" s="71"/>
      <c r="S61" s="19"/>
      <c r="T61" s="22"/>
      <c r="U61" s="22"/>
      <c r="V61" s="22"/>
      <c r="W61" s="22"/>
      <c r="X61" s="35"/>
      <c r="Y61" s="23"/>
      <c r="Z61" s="30" t="str">
        <f t="shared" si="4"/>
        <v>Record 'Qualify' if LMI</v>
      </c>
      <c r="AA61" s="33"/>
    </row>
    <row r="62" spans="1:27" x14ac:dyDescent="0.3">
      <c r="A62" s="132"/>
      <c r="B62" s="23"/>
      <c r="C62" s="19"/>
      <c r="D62" s="21"/>
      <c r="E62" s="22"/>
      <c r="F62" s="23"/>
      <c r="G62" s="31"/>
      <c r="H62" s="32"/>
      <c r="I62" s="32"/>
      <c r="J62" s="32"/>
      <c r="K62" s="177"/>
      <c r="L62" s="166" t="str">
        <f t="shared" si="3"/>
        <v>N/A</v>
      </c>
      <c r="M62" s="166" t="str">
        <f t="shared" si="2"/>
        <v>N/A</v>
      </c>
      <c r="N62" s="35"/>
      <c r="O62" s="35"/>
      <c r="P62" s="35"/>
      <c r="Q62" s="35"/>
      <c r="R62" s="71"/>
      <c r="T62" s="22"/>
      <c r="U62" s="22"/>
      <c r="V62" s="22"/>
      <c r="W62" s="22"/>
      <c r="X62" s="35"/>
      <c r="Y62" s="23"/>
      <c r="Z62" s="30" t="str">
        <f t="shared" si="4"/>
        <v>Record 'Qualify' if LMI</v>
      </c>
      <c r="AA62" s="33"/>
    </row>
    <row r="63" spans="1:27" x14ac:dyDescent="0.3">
      <c r="A63" s="132"/>
      <c r="B63" s="23"/>
      <c r="C63" s="19"/>
      <c r="D63" s="21"/>
      <c r="E63" s="22"/>
      <c r="F63" s="23"/>
      <c r="G63" s="31"/>
      <c r="H63" s="32"/>
      <c r="I63" s="32"/>
      <c r="J63" s="32"/>
      <c r="K63" s="25"/>
      <c r="L63" s="166" t="str">
        <f t="shared" si="3"/>
        <v>N/A</v>
      </c>
      <c r="M63" s="166" t="str">
        <f t="shared" si="2"/>
        <v>N/A</v>
      </c>
      <c r="N63" s="35"/>
      <c r="O63" s="35"/>
      <c r="P63" s="35"/>
      <c r="Q63" s="35"/>
      <c r="R63" s="71"/>
      <c r="S63" s="19"/>
      <c r="T63" s="33"/>
      <c r="U63" s="22"/>
      <c r="V63" s="22"/>
      <c r="W63" s="22"/>
      <c r="X63" s="35"/>
      <c r="Y63" s="23"/>
      <c r="Z63" s="30" t="str">
        <f>IF(R63&gt;0,"Not Qualified","Record 'Qualify' if LMI")</f>
        <v>Record 'Qualify' if LMI</v>
      </c>
      <c r="AA63" s="33"/>
    </row>
    <row r="64" spans="1:27" x14ac:dyDescent="0.3">
      <c r="A64" s="132"/>
      <c r="B64" s="23"/>
      <c r="C64" s="19"/>
      <c r="D64" s="21"/>
      <c r="E64" s="22"/>
      <c r="F64" s="23"/>
      <c r="G64" s="31"/>
      <c r="H64" s="32"/>
      <c r="I64" s="32"/>
      <c r="J64" s="32"/>
      <c r="K64" s="25"/>
      <c r="L64" s="166" t="str">
        <f t="shared" si="3"/>
        <v>N/A</v>
      </c>
      <c r="M64" s="166" t="str">
        <f t="shared" si="2"/>
        <v>N/A</v>
      </c>
      <c r="N64" s="35"/>
      <c r="O64" s="35"/>
      <c r="P64" s="35"/>
      <c r="Q64" s="35"/>
      <c r="R64" s="71"/>
      <c r="S64" s="19"/>
      <c r="T64" s="33"/>
      <c r="U64" s="22"/>
      <c r="V64" s="22"/>
      <c r="W64" s="22"/>
      <c r="X64" s="35"/>
      <c r="Y64" s="23"/>
      <c r="Z64" s="30" t="str">
        <f t="shared" ref="Z64:Z74" si="5">IF(R64&gt;0,"Not Qualified","Record 'Qualify' if LMI")</f>
        <v>Record 'Qualify' if LMI</v>
      </c>
      <c r="AA64" s="33"/>
    </row>
    <row r="65" spans="1:27" x14ac:dyDescent="0.3">
      <c r="A65" s="132"/>
      <c r="B65" s="23"/>
      <c r="C65" s="19"/>
      <c r="D65" s="21"/>
      <c r="E65" s="22"/>
      <c r="F65" s="23"/>
      <c r="G65" s="31"/>
      <c r="H65" s="32"/>
      <c r="I65" s="32"/>
      <c r="J65" s="32"/>
      <c r="K65" s="32"/>
      <c r="L65" s="166" t="str">
        <f t="shared" si="3"/>
        <v>N/A</v>
      </c>
      <c r="M65" s="166" t="str">
        <f t="shared" si="2"/>
        <v>N/A</v>
      </c>
      <c r="N65" s="35"/>
      <c r="O65" s="35"/>
      <c r="P65" s="35"/>
      <c r="Q65" s="35"/>
      <c r="R65" s="71"/>
      <c r="S65" s="19"/>
      <c r="T65" s="33"/>
      <c r="U65" s="22"/>
      <c r="V65" s="22"/>
      <c r="W65" s="22"/>
      <c r="X65" s="35"/>
      <c r="Y65" s="23"/>
      <c r="Z65" s="30" t="str">
        <f t="shared" si="5"/>
        <v>Record 'Qualify' if LMI</v>
      </c>
      <c r="AA65" s="33"/>
    </row>
    <row r="66" spans="1:27" x14ac:dyDescent="0.3">
      <c r="A66" s="132"/>
      <c r="B66" s="23"/>
      <c r="C66" s="19"/>
      <c r="D66" s="21"/>
      <c r="E66" s="22"/>
      <c r="F66" s="23"/>
      <c r="G66" s="31"/>
      <c r="H66" s="32"/>
      <c r="I66" s="32"/>
      <c r="J66" s="32"/>
      <c r="K66" s="32"/>
      <c r="L66" s="166" t="str">
        <f t="shared" si="3"/>
        <v>N/A</v>
      </c>
      <c r="M66" s="166" t="str">
        <f t="shared" si="2"/>
        <v>N/A</v>
      </c>
      <c r="N66" s="35"/>
      <c r="O66" s="35"/>
      <c r="P66" s="35"/>
      <c r="Q66" s="35"/>
      <c r="R66" s="71"/>
      <c r="S66" s="19"/>
      <c r="T66" s="33"/>
      <c r="U66" s="22"/>
      <c r="V66" s="22"/>
      <c r="W66" s="22"/>
      <c r="X66" s="35"/>
      <c r="Y66" s="23"/>
      <c r="Z66" s="30" t="str">
        <f t="shared" si="5"/>
        <v>Record 'Qualify' if LMI</v>
      </c>
      <c r="AA66" s="33"/>
    </row>
    <row r="67" spans="1:27" x14ac:dyDescent="0.3">
      <c r="A67" s="132"/>
      <c r="B67" s="20"/>
      <c r="C67" s="19"/>
      <c r="D67" s="21"/>
      <c r="E67" s="22"/>
      <c r="F67" s="23"/>
      <c r="G67" s="31"/>
      <c r="H67" s="35"/>
      <c r="I67" s="32"/>
      <c r="J67" s="32"/>
      <c r="K67" s="32"/>
      <c r="L67" s="166" t="str">
        <f t="shared" si="3"/>
        <v>N/A</v>
      </c>
      <c r="M67" s="166" t="str">
        <f t="shared" si="2"/>
        <v>N/A</v>
      </c>
      <c r="N67" s="35"/>
      <c r="O67" s="35"/>
      <c r="P67" s="35"/>
      <c r="Q67" s="35"/>
      <c r="R67" s="71"/>
      <c r="S67" s="19"/>
      <c r="T67" s="33"/>
      <c r="U67" s="22"/>
      <c r="V67" s="22"/>
      <c r="W67" s="22"/>
      <c r="X67" s="35"/>
      <c r="Y67" s="23"/>
      <c r="Z67" s="30" t="str">
        <f t="shared" si="5"/>
        <v>Record 'Qualify' if LMI</v>
      </c>
      <c r="AA67" s="33"/>
    </row>
    <row r="68" spans="1:27" x14ac:dyDescent="0.3">
      <c r="A68" s="184"/>
      <c r="B68" s="185"/>
      <c r="C68" s="34"/>
      <c r="D68" s="186"/>
      <c r="E68" s="187"/>
      <c r="F68" s="50"/>
      <c r="G68" s="188"/>
      <c r="H68" s="35"/>
      <c r="I68" s="32"/>
      <c r="J68" s="32"/>
      <c r="K68" s="32"/>
      <c r="L68" s="166" t="str">
        <f t="shared" ref="L68:L75" si="6">IF(K68&gt;0,(K68-$E$86), "N/A")</f>
        <v>N/A</v>
      </c>
      <c r="M68" s="166" t="str">
        <f t="shared" si="2"/>
        <v>N/A</v>
      </c>
      <c r="N68" s="35"/>
      <c r="O68" s="189"/>
      <c r="P68" s="189"/>
      <c r="Q68" s="189"/>
      <c r="R68" s="190"/>
      <c r="S68" s="34"/>
      <c r="T68" s="191"/>
      <c r="U68" s="187"/>
      <c r="V68" s="187"/>
      <c r="W68" s="187"/>
      <c r="X68" s="189"/>
      <c r="Y68" s="50"/>
      <c r="Z68" s="30" t="str">
        <f t="shared" si="5"/>
        <v>Record 'Qualify' if LMI</v>
      </c>
      <c r="AA68" s="191"/>
    </row>
    <row r="69" spans="1:27" x14ac:dyDescent="0.3">
      <c r="A69" s="184"/>
      <c r="B69" s="185"/>
      <c r="C69" s="34"/>
      <c r="D69" s="186"/>
      <c r="E69" s="187"/>
      <c r="F69" s="50"/>
      <c r="G69" s="188"/>
      <c r="H69" s="35"/>
      <c r="I69" s="32"/>
      <c r="J69" s="32"/>
      <c r="K69" s="32"/>
      <c r="L69" s="166" t="str">
        <f t="shared" si="6"/>
        <v>N/A</v>
      </c>
      <c r="M69" s="166" t="str">
        <f t="shared" si="2"/>
        <v>N/A</v>
      </c>
      <c r="N69" s="35"/>
      <c r="O69" s="189"/>
      <c r="P69" s="189"/>
      <c r="Q69" s="189"/>
      <c r="R69" s="190"/>
      <c r="S69" s="34"/>
      <c r="T69" s="191"/>
      <c r="U69" s="187"/>
      <c r="V69" s="187"/>
      <c r="W69" s="187"/>
      <c r="X69" s="189"/>
      <c r="Y69" s="50"/>
      <c r="Z69" s="30" t="str">
        <f t="shared" si="5"/>
        <v>Record 'Qualify' if LMI</v>
      </c>
      <c r="AA69" s="191"/>
    </row>
    <row r="70" spans="1:27" x14ac:dyDescent="0.3">
      <c r="A70" s="184"/>
      <c r="B70" s="185"/>
      <c r="C70" s="34"/>
      <c r="D70" s="186"/>
      <c r="E70" s="187"/>
      <c r="F70" s="50"/>
      <c r="G70" s="188"/>
      <c r="H70" s="35"/>
      <c r="I70" s="32"/>
      <c r="J70" s="32"/>
      <c r="K70" s="32"/>
      <c r="L70" s="166" t="str">
        <f t="shared" si="6"/>
        <v>N/A</v>
      </c>
      <c r="M70" s="166" t="str">
        <f t="shared" si="2"/>
        <v>N/A</v>
      </c>
      <c r="N70" s="35"/>
      <c r="O70" s="189"/>
      <c r="P70" s="189"/>
      <c r="Q70" s="189"/>
      <c r="R70" s="190"/>
      <c r="S70" s="34"/>
      <c r="T70" s="191"/>
      <c r="U70" s="187"/>
      <c r="V70" s="187"/>
      <c r="W70" s="187"/>
      <c r="X70" s="189"/>
      <c r="Y70" s="50"/>
      <c r="Z70" s="30" t="str">
        <f t="shared" si="5"/>
        <v>Record 'Qualify' if LMI</v>
      </c>
      <c r="AA70" s="191"/>
    </row>
    <row r="71" spans="1:27" x14ac:dyDescent="0.3">
      <c r="A71" s="184"/>
      <c r="B71" s="185"/>
      <c r="C71" s="34"/>
      <c r="D71" s="186"/>
      <c r="E71" s="187"/>
      <c r="F71" s="50"/>
      <c r="G71" s="188"/>
      <c r="H71" s="35"/>
      <c r="I71" s="32"/>
      <c r="J71" s="32"/>
      <c r="K71" s="32"/>
      <c r="L71" s="166" t="str">
        <f t="shared" si="6"/>
        <v>N/A</v>
      </c>
      <c r="M71" s="166" t="str">
        <f t="shared" si="2"/>
        <v>N/A</v>
      </c>
      <c r="N71" s="35"/>
      <c r="O71" s="189"/>
      <c r="P71" s="189"/>
      <c r="Q71" s="189"/>
      <c r="R71" s="190"/>
      <c r="S71" s="34"/>
      <c r="T71" s="191"/>
      <c r="U71" s="187"/>
      <c r="V71" s="187"/>
      <c r="W71" s="187"/>
      <c r="X71" s="189"/>
      <c r="Y71" s="50"/>
      <c r="Z71" s="30" t="str">
        <f t="shared" si="5"/>
        <v>Record 'Qualify' if LMI</v>
      </c>
      <c r="AA71" s="191"/>
    </row>
    <row r="72" spans="1:27" x14ac:dyDescent="0.3">
      <c r="A72" s="184"/>
      <c r="B72" s="185"/>
      <c r="C72" s="34"/>
      <c r="D72" s="186"/>
      <c r="E72" s="187"/>
      <c r="F72" s="50"/>
      <c r="G72" s="188"/>
      <c r="H72" s="35"/>
      <c r="I72" s="32"/>
      <c r="J72" s="32"/>
      <c r="K72" s="32"/>
      <c r="L72" s="166" t="str">
        <f t="shared" si="6"/>
        <v>N/A</v>
      </c>
      <c r="M72" s="166" t="str">
        <f t="shared" si="2"/>
        <v>N/A</v>
      </c>
      <c r="N72" s="35"/>
      <c r="O72" s="189"/>
      <c r="P72" s="189"/>
      <c r="Q72" s="189"/>
      <c r="R72" s="190"/>
      <c r="S72" s="34"/>
      <c r="T72" s="191"/>
      <c r="U72" s="187"/>
      <c r="V72" s="187"/>
      <c r="W72" s="187"/>
      <c r="X72" s="189"/>
      <c r="Y72" s="50"/>
      <c r="Z72" s="30" t="str">
        <f t="shared" si="5"/>
        <v>Record 'Qualify' if LMI</v>
      </c>
      <c r="AA72" s="191"/>
    </row>
    <row r="73" spans="1:27" x14ac:dyDescent="0.3">
      <c r="A73" s="184"/>
      <c r="B73" s="185"/>
      <c r="C73" s="34"/>
      <c r="D73" s="186"/>
      <c r="E73" s="187"/>
      <c r="F73" s="50"/>
      <c r="G73" s="188"/>
      <c r="H73" s="35"/>
      <c r="I73" s="32"/>
      <c r="J73" s="32"/>
      <c r="K73" s="32"/>
      <c r="L73" s="166" t="str">
        <f t="shared" si="6"/>
        <v>N/A</v>
      </c>
      <c r="M73" s="166" t="str">
        <f t="shared" si="2"/>
        <v>N/A</v>
      </c>
      <c r="N73" s="35"/>
      <c r="O73" s="189"/>
      <c r="P73" s="189"/>
      <c r="Q73" s="189"/>
      <c r="R73" s="190"/>
      <c r="S73" s="34"/>
      <c r="T73" s="191"/>
      <c r="U73" s="187"/>
      <c r="V73" s="187"/>
      <c r="W73" s="187"/>
      <c r="X73" s="189"/>
      <c r="Y73" s="50"/>
      <c r="Z73" s="30" t="str">
        <f t="shared" si="5"/>
        <v>Record 'Qualify' if LMI</v>
      </c>
      <c r="AA73" s="191"/>
    </row>
    <row r="74" spans="1:27" x14ac:dyDescent="0.3">
      <c r="A74" s="184"/>
      <c r="B74" s="185"/>
      <c r="C74" s="34"/>
      <c r="D74" s="186"/>
      <c r="E74" s="187"/>
      <c r="F74" s="50"/>
      <c r="G74" s="188"/>
      <c r="H74" s="35"/>
      <c r="I74" s="32"/>
      <c r="J74" s="32"/>
      <c r="K74" s="32"/>
      <c r="L74" s="166" t="str">
        <f t="shared" si="6"/>
        <v>N/A</v>
      </c>
      <c r="M74" s="166" t="str">
        <f t="shared" si="2"/>
        <v>N/A</v>
      </c>
      <c r="N74" s="35"/>
      <c r="O74" s="189"/>
      <c r="P74" s="189"/>
      <c r="Q74" s="189"/>
      <c r="R74" s="190"/>
      <c r="S74" s="34"/>
      <c r="T74" s="191"/>
      <c r="U74" s="187"/>
      <c r="V74" s="187"/>
      <c r="W74" s="187"/>
      <c r="X74" s="189"/>
      <c r="Y74" s="50"/>
      <c r="Z74" s="30" t="str">
        <f t="shared" si="5"/>
        <v>Record 'Qualify' if LMI</v>
      </c>
      <c r="AA74" s="191"/>
    </row>
    <row r="75" spans="1:27" s="53" customFormat="1" ht="15" thickBot="1" x14ac:dyDescent="0.35">
      <c r="A75" s="168"/>
      <c r="B75" s="169"/>
      <c r="C75" s="170"/>
      <c r="D75" s="171"/>
      <c r="E75" s="172"/>
      <c r="F75" s="173"/>
      <c r="G75" s="174"/>
      <c r="H75" s="175"/>
      <c r="I75" s="175"/>
      <c r="J75" s="175"/>
      <c r="K75" s="175"/>
      <c r="L75" s="192" t="str">
        <f t="shared" si="6"/>
        <v>N/A</v>
      </c>
      <c r="M75" s="192" t="str">
        <f t="shared" si="2"/>
        <v>N/A</v>
      </c>
      <c r="N75" s="175"/>
      <c r="O75" s="172"/>
      <c r="P75" s="172"/>
      <c r="Q75" s="172"/>
      <c r="R75" s="173"/>
      <c r="S75" s="170"/>
      <c r="T75" s="176"/>
      <c r="U75" s="172"/>
      <c r="V75" s="172"/>
      <c r="W75" s="172"/>
      <c r="X75" s="172"/>
      <c r="Y75" s="173"/>
      <c r="Z75" s="40" t="str">
        <f>IF(R75&gt;0,"Not Qualified","Record 'Qualify' if LMI")</f>
        <v>Record 'Qualify' if LMI</v>
      </c>
      <c r="AA75" s="176"/>
    </row>
    <row r="76" spans="1:27" s="41" customFormat="1" ht="19.149999999999999" customHeight="1" thickTop="1" thickBot="1" x14ac:dyDescent="0.35">
      <c r="A76" s="137">
        <f>COUNTIF(A4:A75,"&gt;0")</f>
        <v>0</v>
      </c>
      <c r="B76" s="42"/>
      <c r="C76" s="300" t="s">
        <v>34</v>
      </c>
      <c r="D76" s="301"/>
      <c r="E76" s="301"/>
      <c r="F76" s="302"/>
      <c r="G76" s="43">
        <f>COUNTA(G4:G75)</f>
        <v>0</v>
      </c>
      <c r="H76" s="44">
        <f>COUNTA(H4:H75)</f>
        <v>0</v>
      </c>
      <c r="I76" s="45">
        <f>COUNTA(I4:I75)</f>
        <v>0</v>
      </c>
      <c r="J76" s="46">
        <f>COUNTA(J4:J75)</f>
        <v>0</v>
      </c>
      <c r="K76" s="47">
        <f t="shared" ref="K76:R76" si="7">SUM(K4:K75)</f>
        <v>0</v>
      </c>
      <c r="L76" s="167">
        <f t="shared" si="7"/>
        <v>0</v>
      </c>
      <c r="M76" s="167">
        <f t="shared" si="7"/>
        <v>0</v>
      </c>
      <c r="N76" s="47">
        <f t="shared" si="7"/>
        <v>0</v>
      </c>
      <c r="O76" s="47">
        <f t="shared" si="7"/>
        <v>0</v>
      </c>
      <c r="P76" s="47">
        <f t="shared" si="7"/>
        <v>0</v>
      </c>
      <c r="Q76" s="47">
        <f t="shared" si="7"/>
        <v>0</v>
      </c>
      <c r="R76" s="48">
        <f t="shared" si="7"/>
        <v>0</v>
      </c>
      <c r="S76" s="47">
        <f>COUNTIF(S4:S75,"Owner")</f>
        <v>0</v>
      </c>
      <c r="T76" s="47">
        <f>COUNTIF(T4:T75,"Renter")</f>
        <v>0</v>
      </c>
      <c r="U76" s="47">
        <f>SUM(U4:U75)</f>
        <v>0</v>
      </c>
      <c r="V76" s="47">
        <f>SUM(V4:V75)</f>
        <v>0</v>
      </c>
      <c r="W76" s="47">
        <f>SUM(W4:W75)</f>
        <v>0</v>
      </c>
      <c r="X76" s="47">
        <f>COUNTA(X4:X75)</f>
        <v>0</v>
      </c>
      <c r="Y76" s="48">
        <f>SUM(Y4:Y75)</f>
        <v>0</v>
      </c>
      <c r="Z76" s="49">
        <f>COUNTIF(Z4:Z75,"Qualify")</f>
        <v>0</v>
      </c>
      <c r="AA76" s="42"/>
    </row>
    <row r="77" spans="1:27" ht="15" thickBot="1" x14ac:dyDescent="0.35"/>
    <row r="78" spans="1:27" s="105" customFormat="1" ht="57.75" customHeight="1" thickBot="1" x14ac:dyDescent="0.5">
      <c r="A78" s="134"/>
      <c r="B78" s="303" t="s">
        <v>69</v>
      </c>
      <c r="C78" s="304"/>
      <c r="D78" s="304"/>
      <c r="E78" s="305"/>
      <c r="F78" s="144"/>
      <c r="G78" s="293" t="s">
        <v>70</v>
      </c>
      <c r="H78" s="294"/>
      <c r="I78" s="295"/>
      <c r="J78" s="295"/>
      <c r="K78" s="295"/>
      <c r="L78" s="295"/>
      <c r="M78" s="296"/>
      <c r="N78" s="145"/>
      <c r="O78" s="145"/>
      <c r="P78" s="145"/>
      <c r="Q78" s="145"/>
      <c r="R78" s="145"/>
      <c r="S78" s="145"/>
      <c r="T78" s="145"/>
      <c r="U78" s="145"/>
      <c r="V78" s="145"/>
      <c r="W78" s="145"/>
      <c r="X78" s="157"/>
    </row>
    <row r="79" spans="1:27" s="105" customFormat="1" ht="21.35" x14ac:dyDescent="0.45">
      <c r="A79" s="134"/>
      <c r="B79" s="306"/>
      <c r="C79" s="307"/>
      <c r="D79" s="307"/>
      <c r="E79" s="308"/>
      <c r="F79" s="144"/>
      <c r="G79" s="290" t="s">
        <v>95</v>
      </c>
      <c r="H79" s="291"/>
      <c r="I79" s="292"/>
      <c r="J79" s="292"/>
      <c r="K79" s="292"/>
      <c r="L79" s="292"/>
      <c r="M79" s="146" cm="1">
        <f t="array" ref="M79">_xlfn.UNIQUE(R76)</f>
        <v>0</v>
      </c>
      <c r="N79" s="145"/>
      <c r="O79" s="145"/>
      <c r="P79" s="145"/>
      <c r="Q79" s="145"/>
      <c r="R79" s="145"/>
      <c r="S79" s="145"/>
      <c r="T79" s="145"/>
      <c r="U79" s="145"/>
      <c r="V79" s="145"/>
      <c r="W79" s="145"/>
      <c r="X79" s="157"/>
    </row>
    <row r="80" spans="1:27" s="105" customFormat="1" ht="18" customHeight="1" x14ac:dyDescent="0.45">
      <c r="A80" s="134"/>
      <c r="B80" s="235" t="s">
        <v>82</v>
      </c>
      <c r="C80" s="236"/>
      <c r="D80" s="236"/>
      <c r="E80" s="147" cm="1">
        <f t="array" ref="E80">_xlfn.UNIQUE(A76)</f>
        <v>0</v>
      </c>
      <c r="F80" s="144"/>
      <c r="G80" s="288" t="s">
        <v>96</v>
      </c>
      <c r="H80" s="289"/>
      <c r="I80" s="261"/>
      <c r="J80" s="261"/>
      <c r="K80" s="261"/>
      <c r="L80" s="261"/>
      <c r="M80" s="148">
        <f>SUM(O76:Q76)</f>
        <v>0</v>
      </c>
      <c r="N80" s="145"/>
      <c r="O80" s="145"/>
      <c r="P80" s="145"/>
      <c r="Q80" s="145"/>
      <c r="R80" s="145"/>
      <c r="S80" s="145"/>
      <c r="T80" s="145"/>
      <c r="U80" s="145"/>
      <c r="V80" s="145"/>
      <c r="W80" s="145"/>
      <c r="X80" s="157"/>
    </row>
    <row r="81" spans="1:24" s="105" customFormat="1" ht="21.35" x14ac:dyDescent="0.45">
      <c r="A81" s="134"/>
      <c r="B81" s="237" t="s">
        <v>83</v>
      </c>
      <c r="C81" s="238"/>
      <c r="D81" s="238"/>
      <c r="E81" s="149" cm="1">
        <f t="array" ref="E81">_xlfn.UNIQUE(G76)</f>
        <v>0</v>
      </c>
      <c r="F81" s="144"/>
      <c r="G81" s="310" t="s">
        <v>97</v>
      </c>
      <c r="H81" s="311"/>
      <c r="I81" s="311"/>
      <c r="J81" s="311"/>
      <c r="K81" s="311"/>
      <c r="L81" s="312"/>
      <c r="M81" s="180">
        <f>IF(M80&gt;0,M80+M79,0)</f>
        <v>0</v>
      </c>
      <c r="N81" s="145"/>
      <c r="O81" s="145"/>
      <c r="P81" s="145"/>
      <c r="Q81" s="145"/>
      <c r="R81" s="145"/>
      <c r="S81" s="145"/>
      <c r="T81" s="145"/>
      <c r="U81" s="145"/>
      <c r="V81" s="145"/>
      <c r="W81" s="145"/>
      <c r="X81" s="157"/>
    </row>
    <row r="82" spans="1:24" s="105" customFormat="1" ht="21.9" thickBot="1" x14ac:dyDescent="0.5">
      <c r="A82" s="134"/>
      <c r="B82" s="239" t="s">
        <v>84</v>
      </c>
      <c r="C82" s="240"/>
      <c r="D82" s="240"/>
      <c r="E82" s="151" cm="1">
        <f t="array" ref="E82">_xlfn.UNIQUE(H76)</f>
        <v>0</v>
      </c>
      <c r="F82" s="152"/>
      <c r="G82" s="279" t="s">
        <v>47</v>
      </c>
      <c r="H82" s="280"/>
      <c r="I82" s="246"/>
      <c r="J82" s="246"/>
      <c r="K82" s="246"/>
      <c r="L82" s="246"/>
      <c r="M82" s="150" cm="1">
        <f t="array" ref="M82">_xlfn.UNIQUE(K76)</f>
        <v>0</v>
      </c>
      <c r="N82" s="313" t="s">
        <v>99</v>
      </c>
      <c r="O82" s="314"/>
      <c r="P82" s="183" t="str">
        <f>IF(M82=M81,"Yes","Check Populations")</f>
        <v>Yes</v>
      </c>
      <c r="Q82" s="145"/>
      <c r="R82" s="145"/>
      <c r="S82" s="145"/>
      <c r="T82" s="145"/>
      <c r="U82" s="145"/>
      <c r="V82" s="145"/>
      <c r="W82" s="145"/>
      <c r="X82" s="157"/>
    </row>
    <row r="83" spans="1:24" s="105" customFormat="1" ht="49" thickBot="1" x14ac:dyDescent="0.5">
      <c r="A83" s="134"/>
      <c r="B83" s="241" t="s">
        <v>111</v>
      </c>
      <c r="C83" s="242"/>
      <c r="D83" s="242"/>
      <c r="E83" s="153" cm="1">
        <f t="array" ref="E83">_xlfn.UNIQUE(I76)</f>
        <v>0</v>
      </c>
      <c r="F83" s="144"/>
      <c r="G83" s="265" t="s">
        <v>33</v>
      </c>
      <c r="H83" s="266"/>
      <c r="I83" s="267"/>
      <c r="J83" s="267"/>
      <c r="K83" s="267"/>
      <c r="L83" s="267"/>
      <c r="M83" s="181" t="str">
        <f>IF(M82,M80/M82,"Income Survey Required")</f>
        <v>Income Survey Required</v>
      </c>
      <c r="N83" s="268" t="s">
        <v>65</v>
      </c>
      <c r="O83" s="269"/>
      <c r="P83" s="269"/>
      <c r="Q83" s="270"/>
      <c r="R83" s="270"/>
      <c r="S83" s="271"/>
      <c r="T83" s="271"/>
      <c r="U83" s="271"/>
      <c r="V83" s="271"/>
      <c r="W83" s="271"/>
      <c r="X83" s="272"/>
    </row>
    <row r="84" spans="1:24" s="105" customFormat="1" ht="21.9" thickBot="1" x14ac:dyDescent="0.5">
      <c r="A84" s="134"/>
      <c r="B84" s="243" t="s">
        <v>85</v>
      </c>
      <c r="C84" s="244"/>
      <c r="D84" s="244"/>
      <c r="E84" s="156" cm="1">
        <f t="array" ref="E84">_xlfn.UNIQUE(J76)</f>
        <v>0</v>
      </c>
      <c r="F84" s="144"/>
      <c r="G84" s="262" t="s">
        <v>66</v>
      </c>
      <c r="H84" s="263"/>
      <c r="I84" s="264"/>
      <c r="J84" s="264"/>
      <c r="K84" s="264"/>
      <c r="L84" s="264"/>
      <c r="M84" s="154" cm="1">
        <f t="array" ref="M84">_xlfn.UNIQUE(Z76)</f>
        <v>0</v>
      </c>
      <c r="N84" s="179"/>
      <c r="O84" s="155"/>
      <c r="P84" s="155"/>
      <c r="Q84" s="155"/>
      <c r="R84" s="155"/>
      <c r="S84" s="155"/>
      <c r="T84" s="155"/>
      <c r="U84" s="155"/>
      <c r="V84" s="155"/>
      <c r="W84" s="155"/>
      <c r="X84" s="194"/>
    </row>
    <row r="85" spans="1:24" s="105" customFormat="1" ht="21.35" x14ac:dyDescent="0.45">
      <c r="A85" s="134"/>
      <c r="B85" s="260" t="s">
        <v>88</v>
      </c>
      <c r="C85" s="261"/>
      <c r="D85" s="261"/>
      <c r="E85" s="159">
        <f>IF(E80,(E80-E84),0)</f>
        <v>0</v>
      </c>
      <c r="F85" s="144"/>
      <c r="G85" s="145"/>
      <c r="H85" s="145"/>
      <c r="I85" s="145"/>
      <c r="J85" s="145"/>
      <c r="K85" s="157"/>
      <c r="L85" s="158"/>
      <c r="M85" s="157"/>
      <c r="N85" s="145"/>
      <c r="O85" s="145"/>
      <c r="P85" s="145"/>
      <c r="Q85" s="145"/>
      <c r="R85" s="145"/>
      <c r="S85" s="145"/>
      <c r="T85" s="145"/>
      <c r="U85" s="145"/>
      <c r="V85" s="145"/>
      <c r="W85" s="145"/>
      <c r="X85" s="157"/>
    </row>
    <row r="86" spans="1:24" s="105" customFormat="1" ht="41.2" customHeight="1" x14ac:dyDescent="0.45">
      <c r="A86" s="134"/>
      <c r="B86" s="245" t="s">
        <v>68</v>
      </c>
      <c r="C86" s="246"/>
      <c r="D86" s="246"/>
      <c r="E86" s="160" t="str">
        <f>IF(E85&gt;0,(K76/E85),"Income Survey Required")</f>
        <v>Income Survey Required</v>
      </c>
      <c r="F86" s="144"/>
      <c r="G86" s="145"/>
      <c r="H86" s="145"/>
      <c r="I86" s="145"/>
      <c r="J86" s="145"/>
      <c r="K86" s="157"/>
      <c r="L86" s="158"/>
      <c r="M86" s="157"/>
      <c r="N86" s="145"/>
      <c r="O86" s="145"/>
      <c r="P86" s="145"/>
      <c r="Q86" s="145"/>
      <c r="R86" s="145"/>
      <c r="S86" s="145"/>
      <c r="T86" s="145"/>
      <c r="U86" s="145"/>
      <c r="V86" s="145"/>
      <c r="W86" s="145"/>
      <c r="X86" s="157"/>
    </row>
    <row r="87" spans="1:24" s="104" customFormat="1" ht="18.45" thickBot="1" x14ac:dyDescent="0.4">
      <c r="A87" s="135"/>
      <c r="B87" s="252" t="s">
        <v>80</v>
      </c>
      <c r="C87" s="253"/>
      <c r="D87" s="254"/>
      <c r="E87" s="161" t="str">
        <f>IF(E80&gt;0,((M76/(E85-1))^0.5),"Survey Needed")</f>
        <v>Survey Needed</v>
      </c>
      <c r="F87" s="273" t="s">
        <v>81</v>
      </c>
      <c r="G87" s="274"/>
      <c r="H87" s="274"/>
      <c r="I87" s="275"/>
      <c r="J87" s="145"/>
      <c r="K87" s="157"/>
      <c r="L87" s="158"/>
      <c r="M87" s="157"/>
      <c r="N87" s="145"/>
      <c r="O87" s="145"/>
      <c r="P87" s="145"/>
      <c r="Q87" s="145"/>
      <c r="R87" s="145"/>
      <c r="S87" s="145"/>
      <c r="T87" s="145"/>
      <c r="U87" s="145"/>
      <c r="V87" s="145"/>
      <c r="W87" s="145"/>
      <c r="X87" s="157"/>
    </row>
    <row r="88" spans="1:24" s="104" customFormat="1" ht="18.45" thickBot="1" x14ac:dyDescent="0.4">
      <c r="A88" s="135"/>
      <c r="B88" s="257" t="s">
        <v>78</v>
      </c>
      <c r="C88" s="258"/>
      <c r="D88" s="259"/>
      <c r="E88" s="164" t="str">
        <f>IF(E80&gt;30,J88*E87,"Survey &lt;30")</f>
        <v>Survey &lt;30</v>
      </c>
      <c r="F88" s="230" t="s">
        <v>77</v>
      </c>
      <c r="G88" s="231"/>
      <c r="H88" s="231"/>
      <c r="I88" s="232"/>
      <c r="J88" s="163">
        <v>1.645</v>
      </c>
      <c r="K88" s="157"/>
      <c r="L88" s="158"/>
      <c r="M88" s="157"/>
      <c r="N88" s="145"/>
      <c r="O88" s="145"/>
      <c r="P88" s="145"/>
      <c r="Q88" s="145"/>
      <c r="R88" s="145"/>
      <c r="S88" s="145"/>
      <c r="T88" s="145"/>
      <c r="U88" s="145"/>
      <c r="V88" s="145"/>
      <c r="W88" s="145"/>
      <c r="X88" s="157"/>
    </row>
    <row r="89" spans="1:24" s="104" customFormat="1" ht="19.05" thickBot="1" x14ac:dyDescent="0.4">
      <c r="A89" s="135"/>
      <c r="B89" s="257" t="s">
        <v>79</v>
      </c>
      <c r="C89" s="258"/>
      <c r="D89" s="259"/>
      <c r="E89" s="164" t="str">
        <f>IFERROR(IF(E80&lt;=30,J89*(E87/(E85^0.5)),"Survey &gt;30"),"")</f>
        <v/>
      </c>
      <c r="F89" s="230" t="s">
        <v>100</v>
      </c>
      <c r="G89" s="231"/>
      <c r="H89" s="231"/>
      <c r="I89" s="232"/>
      <c r="J89" s="163">
        <f>IF(E80&lt;=30,E85-1,"No input")</f>
        <v>-1</v>
      </c>
      <c r="K89" s="157"/>
      <c r="L89" s="158"/>
      <c r="M89" s="157"/>
      <c r="N89" s="145"/>
      <c r="O89" s="145"/>
      <c r="P89" s="145"/>
      <c r="Q89" s="145"/>
      <c r="R89" s="145"/>
      <c r="S89" s="145"/>
      <c r="T89" s="145"/>
      <c r="U89" s="145"/>
      <c r="V89" s="145"/>
      <c r="W89" s="145"/>
      <c r="X89" s="157"/>
    </row>
    <row r="90" spans="1:24" s="105" customFormat="1" ht="21.9" thickBot="1" x14ac:dyDescent="0.5">
      <c r="A90" s="134"/>
      <c r="B90" s="247" t="s">
        <v>94</v>
      </c>
      <c r="C90" s="248"/>
      <c r="D90" s="248"/>
      <c r="E90" s="178"/>
      <c r="F90" s="144"/>
      <c r="G90" s="145"/>
      <c r="H90" s="145"/>
      <c r="I90" s="145"/>
      <c r="J90" s="145"/>
      <c r="K90" s="157"/>
      <c r="L90" s="158"/>
      <c r="M90" s="157"/>
      <c r="N90" s="145"/>
      <c r="O90" s="145"/>
      <c r="P90" s="145"/>
      <c r="Q90" s="145"/>
      <c r="R90" s="145"/>
      <c r="S90" s="145"/>
      <c r="T90" s="145"/>
      <c r="U90" s="145"/>
      <c r="V90" s="145"/>
      <c r="W90" s="145"/>
      <c r="X90" s="157"/>
    </row>
    <row r="91" spans="1:24" s="105" customFormat="1" ht="21.75" customHeight="1" thickBot="1" x14ac:dyDescent="0.5">
      <c r="A91" s="134"/>
      <c r="B91" s="249" t="s">
        <v>89</v>
      </c>
      <c r="C91" s="250"/>
      <c r="D91" s="251"/>
      <c r="E91" s="162" t="str">
        <f>IF(E80&gt;30,AND(E88&lt;10,E88&lt;E90),"Survey # &lt;30")</f>
        <v>Survey # &lt;30</v>
      </c>
      <c r="F91" s="227" t="s">
        <v>87</v>
      </c>
      <c r="G91" s="228"/>
      <c r="H91" s="228"/>
      <c r="I91" s="228"/>
      <c r="J91" s="228"/>
      <c r="K91" s="228"/>
      <c r="L91" s="228"/>
      <c r="M91" s="228"/>
      <c r="N91" s="228"/>
      <c r="O91" s="229"/>
      <c r="P91" s="145"/>
      <c r="Q91" s="145"/>
      <c r="R91" s="145"/>
      <c r="S91" s="145"/>
      <c r="T91" s="145"/>
      <c r="U91" s="145"/>
      <c r="V91" s="145"/>
      <c r="W91" s="145"/>
      <c r="X91" s="157"/>
    </row>
    <row r="92" spans="1:24" s="105" customFormat="1" ht="21.75" customHeight="1" thickBot="1" x14ac:dyDescent="0.5">
      <c r="A92" s="134"/>
      <c r="B92" s="249" t="s">
        <v>90</v>
      </c>
      <c r="C92" s="250"/>
      <c r="D92" s="251"/>
      <c r="E92" s="162" t="b">
        <f>IF(E80&lt;=30,AND(E89&lt;10,E89&lt;E90),"Survey # &gt;30")</f>
        <v>0</v>
      </c>
      <c r="F92" s="227" t="s">
        <v>86</v>
      </c>
      <c r="G92" s="228"/>
      <c r="H92" s="228"/>
      <c r="I92" s="228"/>
      <c r="J92" s="228"/>
      <c r="K92" s="228"/>
      <c r="L92" s="228"/>
      <c r="M92" s="228"/>
      <c r="N92" s="228"/>
      <c r="O92" s="229"/>
      <c r="P92" s="145"/>
      <c r="Q92" s="145"/>
      <c r="R92" s="145"/>
      <c r="S92" s="145"/>
      <c r="T92" s="145"/>
      <c r="U92" s="145"/>
      <c r="V92" s="145"/>
      <c r="W92" s="145"/>
      <c r="X92" s="157"/>
    </row>
    <row r="93" spans="1:24" s="105" customFormat="1" ht="21.9" thickBot="1" x14ac:dyDescent="0.5">
      <c r="A93" s="134"/>
      <c r="B93" s="108"/>
      <c r="C93" s="108"/>
      <c r="D93" s="108"/>
      <c r="E93" s="107"/>
      <c r="F93" s="107"/>
      <c r="G93" s="108"/>
      <c r="H93" s="108"/>
      <c r="I93" s="108"/>
      <c r="J93" s="108"/>
      <c r="K93" s="140"/>
      <c r="L93" s="139"/>
      <c r="M93" s="140"/>
      <c r="N93" s="108"/>
      <c r="O93" s="108"/>
      <c r="P93" s="108"/>
      <c r="Q93" s="145"/>
      <c r="R93" s="145"/>
      <c r="S93" s="145"/>
      <c r="T93" s="145"/>
      <c r="U93" s="145"/>
      <c r="V93" s="145"/>
      <c r="W93" s="145"/>
      <c r="X93" s="157"/>
    </row>
    <row r="94" spans="1:24" s="103" customFormat="1" ht="16.7" customHeight="1" thickBot="1" x14ac:dyDescent="0.5">
      <c r="A94" s="136"/>
      <c r="B94" s="109"/>
      <c r="C94" s="255" t="s">
        <v>113</v>
      </c>
      <c r="D94" s="256"/>
      <c r="E94" s="315" t="s">
        <v>35</v>
      </c>
      <c r="F94" s="316"/>
      <c r="G94" s="316"/>
      <c r="H94" s="316"/>
      <c r="I94" s="316"/>
      <c r="J94" s="316"/>
      <c r="K94" s="316"/>
      <c r="L94" s="316"/>
      <c r="M94" s="316"/>
      <c r="N94" s="317"/>
      <c r="O94" s="109"/>
      <c r="P94" s="109"/>
      <c r="Q94" s="108"/>
      <c r="R94" s="108"/>
      <c r="S94" s="108"/>
      <c r="T94" s="108"/>
      <c r="U94" s="108"/>
      <c r="V94" s="108"/>
      <c r="W94" s="108"/>
      <c r="X94" s="195"/>
    </row>
    <row r="95" spans="1:24" s="103" customFormat="1" ht="16.7" thickBot="1" x14ac:dyDescent="0.4">
      <c r="A95" s="136"/>
      <c r="C95" s="233" t="s">
        <v>91</v>
      </c>
      <c r="D95" s="234"/>
      <c r="E95" s="276" t="s">
        <v>48</v>
      </c>
      <c r="F95" s="277"/>
      <c r="G95" s="277"/>
      <c r="H95" s="277"/>
      <c r="I95" s="277"/>
      <c r="J95" s="277"/>
      <c r="K95" s="277"/>
      <c r="L95" s="277"/>
      <c r="M95" s="277"/>
      <c r="N95" s="278"/>
      <c r="Q95" s="109"/>
      <c r="R95" s="109"/>
      <c r="S95" s="109"/>
      <c r="T95" s="109"/>
      <c r="U95" s="109"/>
      <c r="V95" s="109"/>
      <c r="W95" s="109"/>
      <c r="X95" s="157"/>
    </row>
    <row r="96" spans="1:24" s="105" customFormat="1" ht="21.35" x14ac:dyDescent="0.45">
      <c r="A96" s="134"/>
      <c r="F96" s="106"/>
      <c r="G96" s="106"/>
      <c r="K96" s="134"/>
      <c r="L96" s="141"/>
      <c r="M96" s="134"/>
      <c r="Q96" s="103"/>
      <c r="R96" s="103"/>
      <c r="S96" s="103"/>
      <c r="T96" s="103"/>
      <c r="U96" s="103"/>
      <c r="V96" s="103"/>
      <c r="W96" s="103"/>
      <c r="X96" s="194"/>
    </row>
    <row r="97" spans="3:24" ht="21.35" x14ac:dyDescent="0.45">
      <c r="F97" s="2"/>
      <c r="G97" s="2"/>
      <c r="H97" s="2"/>
      <c r="I97" s="2"/>
      <c r="J97" s="2"/>
      <c r="K97" s="143"/>
      <c r="L97" s="142"/>
      <c r="M97" s="143"/>
      <c r="Q97" s="105"/>
      <c r="R97" s="105"/>
      <c r="S97" s="105"/>
      <c r="T97" s="105"/>
      <c r="U97" s="105"/>
      <c r="V97" s="105"/>
      <c r="W97" s="105"/>
      <c r="X97" s="196"/>
    </row>
    <row r="98" spans="3:24" x14ac:dyDescent="0.3">
      <c r="F98" s="2"/>
      <c r="G98" s="2"/>
      <c r="H98" s="2"/>
      <c r="I98" s="2"/>
      <c r="J98" s="2"/>
      <c r="K98" s="143"/>
      <c r="L98" s="142"/>
      <c r="M98" s="143"/>
    </row>
    <row r="99" spans="3:24" x14ac:dyDescent="0.3">
      <c r="F99" s="2"/>
      <c r="G99" s="2"/>
      <c r="H99" s="2"/>
      <c r="I99" s="2"/>
      <c r="J99" s="2"/>
      <c r="K99" s="143"/>
    </row>
    <row r="100" spans="3:24" x14ac:dyDescent="0.3">
      <c r="D100" s="2"/>
      <c r="E100" s="2"/>
      <c r="F100" s="2"/>
      <c r="G100" s="2"/>
      <c r="H100" s="2"/>
      <c r="I100" s="2"/>
      <c r="J100" s="2"/>
      <c r="K100" s="143"/>
    </row>
    <row r="101" spans="3:24" x14ac:dyDescent="0.3">
      <c r="D101" s="2"/>
      <c r="E101" s="2"/>
    </row>
    <row r="103" spans="3:24" x14ac:dyDescent="0.3">
      <c r="F103" s="52"/>
      <c r="G103" s="52"/>
      <c r="H103" s="52"/>
      <c r="I103" s="52"/>
    </row>
    <row r="104" spans="3:24" x14ac:dyDescent="0.3">
      <c r="C104" s="52"/>
      <c r="D104" s="52"/>
      <c r="E104" s="52"/>
      <c r="F104" s="53"/>
      <c r="G104" s="53"/>
      <c r="H104" s="53"/>
      <c r="I104" s="52"/>
    </row>
    <row r="105" spans="3:24" x14ac:dyDescent="0.3">
      <c r="C105" s="53"/>
      <c r="D105" s="53"/>
      <c r="E105" s="53"/>
      <c r="F105" s="54"/>
      <c r="G105" s="54"/>
      <c r="H105" s="54"/>
      <c r="I105" s="54"/>
    </row>
    <row r="106" spans="3:24" x14ac:dyDescent="0.3">
      <c r="C106" s="54"/>
      <c r="D106" s="54"/>
      <c r="E106" s="54"/>
      <c r="F106" s="54"/>
      <c r="G106" s="54"/>
      <c r="H106" s="54"/>
      <c r="I106" s="54"/>
    </row>
    <row r="107" spans="3:24" x14ac:dyDescent="0.3">
      <c r="C107" s="54"/>
      <c r="D107" s="54"/>
      <c r="E107" s="54"/>
      <c r="F107" s="54"/>
      <c r="G107" s="54"/>
      <c r="H107" s="54"/>
      <c r="I107" s="54"/>
    </row>
    <row r="108" spans="3:24" x14ac:dyDescent="0.3">
      <c r="C108" s="54"/>
      <c r="D108" s="54"/>
      <c r="E108" s="54"/>
      <c r="F108" s="54"/>
      <c r="G108" s="54"/>
      <c r="H108" s="54"/>
      <c r="I108" s="54"/>
    </row>
    <row r="109" spans="3:24" x14ac:dyDescent="0.3">
      <c r="C109" s="54"/>
      <c r="D109" s="54"/>
      <c r="E109" s="54"/>
      <c r="F109" s="54"/>
      <c r="G109" s="54"/>
      <c r="H109" s="54"/>
      <c r="I109" s="54"/>
    </row>
    <row r="110" spans="3:24" x14ac:dyDescent="0.3">
      <c r="C110" s="54"/>
      <c r="D110" s="54"/>
      <c r="E110" s="54"/>
      <c r="I110" s="54"/>
    </row>
    <row r="111" spans="3:24" x14ac:dyDescent="0.3">
      <c r="I111" s="54"/>
    </row>
    <row r="112" spans="3:24" x14ac:dyDescent="0.3">
      <c r="I112" s="54"/>
    </row>
    <row r="113" spans="9:9" x14ac:dyDescent="0.3">
      <c r="I113" s="54"/>
    </row>
    <row r="114" spans="9:9" x14ac:dyDescent="0.3">
      <c r="I114" s="54"/>
    </row>
  </sheetData>
  <mergeCells count="40">
    <mergeCell ref="E95:N95"/>
    <mergeCell ref="G82:L82"/>
    <mergeCell ref="S2:Y2"/>
    <mergeCell ref="A1:C1"/>
    <mergeCell ref="D1:F1"/>
    <mergeCell ref="G80:L80"/>
    <mergeCell ref="G79:L79"/>
    <mergeCell ref="G78:M78"/>
    <mergeCell ref="C2:F2"/>
    <mergeCell ref="C76:F76"/>
    <mergeCell ref="B78:E79"/>
    <mergeCell ref="A2:B2"/>
    <mergeCell ref="G2:R2"/>
    <mergeCell ref="G81:L81"/>
    <mergeCell ref="N82:O82"/>
    <mergeCell ref="E94:N94"/>
    <mergeCell ref="B92:D92"/>
    <mergeCell ref="F91:O91"/>
    <mergeCell ref="G84:L84"/>
    <mergeCell ref="B88:D88"/>
    <mergeCell ref="G83:L83"/>
    <mergeCell ref="N83:X83"/>
    <mergeCell ref="F89:I89"/>
    <mergeCell ref="F87:I87"/>
    <mergeCell ref="G1:Q1"/>
    <mergeCell ref="F92:O92"/>
    <mergeCell ref="F88:I88"/>
    <mergeCell ref="C95:D95"/>
    <mergeCell ref="B80:D80"/>
    <mergeCell ref="B81:D81"/>
    <mergeCell ref="B82:D82"/>
    <mergeCell ref="B83:D83"/>
    <mergeCell ref="B84:D84"/>
    <mergeCell ref="B86:D86"/>
    <mergeCell ref="B90:D90"/>
    <mergeCell ref="B91:D91"/>
    <mergeCell ref="B87:D87"/>
    <mergeCell ref="C94:D94"/>
    <mergeCell ref="B89:D89"/>
    <mergeCell ref="B85:D85"/>
  </mergeCells>
  <conditionalFormatting sqref="E91">
    <cfRule type="expression" dxfId="3" priority="5">
      <formula>$E$91</formula>
    </cfRule>
  </conditionalFormatting>
  <conditionalFormatting sqref="E92">
    <cfRule type="expression" dxfId="2" priority="7">
      <formula>$E$92</formula>
    </cfRule>
  </conditionalFormatting>
  <conditionalFormatting sqref="P82">
    <cfRule type="containsText" dxfId="1" priority="1" operator="containsText" text="Yes">
      <formula>NOT(ISERROR(SEARCH("Yes",P82)))</formula>
    </cfRule>
    <cfRule type="containsText" dxfId="0" priority="2" operator="containsText" text="Check Populations">
      <formula>NOT(ISERROR(SEARCH("Check Populations",P82)))</formula>
    </cfRule>
  </conditionalFormatting>
  <hyperlinks>
    <hyperlink ref="E94" r:id="rId1" xr:uid="{D531BA6B-4B5A-465F-8A6D-81952828B433}"/>
    <hyperlink ref="E95" r:id="rId2" xr:uid="{56C1CB7F-345A-41D5-BFFF-804139E2CFA0}"/>
  </hyperlinks>
  <printOptions horizontalCentered="1" verticalCentered="1"/>
  <pageMargins left="0.3" right="0.2" top="0.3" bottom="0.3" header="0.3" footer="0.3"/>
  <pageSetup paperSize="3" scale="37" fitToHeight="0" orientation="portrait" r:id="rId3"/>
  <headerFooter>
    <oddHeader xml:space="preserve">&amp;CSample Income Survey Summary Table </oddHeader>
    <oddFooter>&amp;C&amp;P</oddFooter>
  </headerFooter>
  <rowBreaks count="1" manualBreakCount="1">
    <brk id="97" max="26" man="1"/>
  </rowBreaks>
  <colBreaks count="1" manualBreakCount="1">
    <brk id="27" max="1048575" man="1"/>
  </colBreaks>
  <ignoredErrors>
    <ignoredError sqref="X76" formula="1"/>
  </ignoredErrors>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5DF9-5743-45F2-96F4-27806868B459}">
  <sheetPr>
    <pageSetUpPr fitToPage="1"/>
  </sheetPr>
  <dimension ref="A1:T103"/>
  <sheetViews>
    <sheetView view="pageBreakPreview" zoomScaleNormal="100" zoomScaleSheetLayoutView="100" workbookViewId="0">
      <pane ySplit="3" topLeftCell="A57" activePane="bottomLeft" state="frozen"/>
      <selection pane="bottomLeft" activeCell="A66" sqref="A66"/>
    </sheetView>
  </sheetViews>
  <sheetFormatPr defaultColWidth="9.09765625" defaultRowHeight="14.4" x14ac:dyDescent="0.3"/>
  <cols>
    <col min="2" max="2" width="9.09765625" style="80"/>
    <col min="3" max="3" width="27.296875" customWidth="1"/>
    <col min="4" max="4" width="11.3984375" customWidth="1"/>
    <col min="5" max="5" width="18.8984375" customWidth="1"/>
    <col min="6" max="6" width="11.3984375" customWidth="1"/>
    <col min="9" max="9" width="10.296875" customWidth="1"/>
    <col min="10" max="10" width="11.09765625" customWidth="1"/>
    <col min="11" max="11" width="11.296875" customWidth="1"/>
    <col min="12" max="12" width="9.59765625" customWidth="1"/>
    <col min="13" max="13" width="8.3984375" bestFit="1" customWidth="1"/>
    <col min="14" max="14" width="10.3984375" customWidth="1"/>
    <col min="15" max="15" width="8.8984375" customWidth="1"/>
    <col min="19" max="19" width="13.3984375" bestFit="1" customWidth="1"/>
    <col min="20" max="20" width="41.3984375" customWidth="1"/>
    <col min="21" max="21" width="7.8984375" customWidth="1"/>
    <col min="22" max="25" width="41.3984375" customWidth="1"/>
    <col min="26" max="26" width="6.59765625" customWidth="1"/>
    <col min="28" max="28" width="7.296875" customWidth="1"/>
    <col min="29" max="29" width="9.296875" bestFit="1" customWidth="1"/>
    <col min="30" max="30" width="6.296875" customWidth="1"/>
    <col min="31" max="31" width="8.296875" customWidth="1"/>
    <col min="32" max="32" width="8.69921875" customWidth="1"/>
    <col min="33" max="33" width="7.3984375" customWidth="1"/>
    <col min="34" max="34" width="18" customWidth="1"/>
    <col min="35" max="35" width="16.69921875" customWidth="1"/>
  </cols>
  <sheetData>
    <row r="1" spans="1:20" s="2" customFormat="1" ht="32.4" customHeight="1" thickBot="1" x14ac:dyDescent="0.35">
      <c r="A1" s="283" t="s">
        <v>46</v>
      </c>
      <c r="B1" s="284"/>
      <c r="C1" s="284"/>
      <c r="D1" s="285"/>
      <c r="E1" s="286"/>
      <c r="F1" s="287"/>
      <c r="G1" s="1"/>
      <c r="H1" s="1"/>
      <c r="I1" s="1"/>
      <c r="J1" s="1"/>
      <c r="K1" s="1"/>
      <c r="L1" s="1"/>
      <c r="M1" s="1"/>
      <c r="N1" s="1"/>
    </row>
    <row r="2" spans="1:20" s="5" customFormat="1" ht="15" thickBot="1" x14ac:dyDescent="0.35">
      <c r="A2" s="281" t="s">
        <v>32</v>
      </c>
      <c r="B2" s="309"/>
      <c r="C2" s="348" t="s">
        <v>3</v>
      </c>
      <c r="D2" s="349"/>
      <c r="E2" s="349"/>
      <c r="F2" s="350"/>
      <c r="G2" s="351" t="s">
        <v>36</v>
      </c>
      <c r="H2" s="352"/>
      <c r="I2" s="353"/>
      <c r="J2" s="353"/>
      <c r="K2" s="353"/>
      <c r="L2" s="353"/>
      <c r="M2" s="353"/>
      <c r="N2" s="353"/>
      <c r="O2" s="353"/>
      <c r="P2" s="353"/>
      <c r="Q2" s="353"/>
      <c r="R2" s="354"/>
      <c r="S2" s="55" t="s">
        <v>2</v>
      </c>
      <c r="T2" s="56" t="s">
        <v>14</v>
      </c>
    </row>
    <row r="3" spans="1:20" s="63" customFormat="1" ht="82.1" customHeight="1" thickBot="1" x14ac:dyDescent="0.35">
      <c r="A3" s="57" t="s">
        <v>19</v>
      </c>
      <c r="B3" s="58" t="s">
        <v>31</v>
      </c>
      <c r="C3" s="59" t="s">
        <v>13</v>
      </c>
      <c r="D3" s="60" t="s">
        <v>20</v>
      </c>
      <c r="E3" s="60" t="s">
        <v>0</v>
      </c>
      <c r="F3" s="61" t="s">
        <v>4</v>
      </c>
      <c r="G3" s="59" t="s">
        <v>6</v>
      </c>
      <c r="H3" s="60" t="s">
        <v>7</v>
      </c>
      <c r="I3" s="60" t="s">
        <v>1</v>
      </c>
      <c r="J3" s="60" t="s">
        <v>8</v>
      </c>
      <c r="K3" s="60" t="s">
        <v>9</v>
      </c>
      <c r="L3" s="60" t="s">
        <v>15</v>
      </c>
      <c r="M3" s="60" t="s">
        <v>17</v>
      </c>
      <c r="N3" s="60" t="s">
        <v>10</v>
      </c>
      <c r="O3" s="60" t="s">
        <v>11</v>
      </c>
      <c r="P3" s="60" t="s">
        <v>18</v>
      </c>
      <c r="Q3" s="60" t="s">
        <v>16</v>
      </c>
      <c r="R3" s="61" t="s">
        <v>12</v>
      </c>
      <c r="S3" s="62" t="s">
        <v>21</v>
      </c>
      <c r="T3" s="61"/>
    </row>
    <row r="4" spans="1:20" x14ac:dyDescent="0.3">
      <c r="A4" s="64" t="str">
        <f>IF('3. LMI Information'!A4&gt;0,'3. LMI Information'!A4,"None")</f>
        <v>None</v>
      </c>
      <c r="B4" s="65" t="str">
        <f>IF('3. LMI Information'!A4&gt;0,'3. LMI Information'!B4,"None")</f>
        <v>None</v>
      </c>
      <c r="C4" s="66" t="str">
        <f>IF('3. LMI Information'!C4&gt;0,'3. LMI Information'!C4,"None")</f>
        <v>None</v>
      </c>
      <c r="D4" s="66" t="str">
        <f>IF('3. LMI Information'!A4&gt;0,'3. LMI Information'!D4,"None")</f>
        <v>None</v>
      </c>
      <c r="E4" s="66" t="str">
        <f>IF('3. LMI Information'!A4&gt;0,'3. LMI Information'!E4,"None")</f>
        <v>None</v>
      </c>
      <c r="F4" s="67" t="str">
        <f>IF('3. LMI Information'!A4&gt;0,'3. LMI Information'!F4,"None")</f>
        <v>None</v>
      </c>
      <c r="G4" s="28"/>
      <c r="H4" s="26"/>
      <c r="I4" s="26"/>
      <c r="J4" s="26"/>
      <c r="K4" s="26"/>
      <c r="L4" s="26"/>
      <c r="M4" s="26"/>
      <c r="N4" s="26"/>
      <c r="O4" s="26"/>
      <c r="P4" s="26"/>
      <c r="Q4" s="26"/>
      <c r="R4" s="68"/>
      <c r="S4" s="69"/>
      <c r="T4" s="26"/>
    </row>
    <row r="5" spans="1:20" x14ac:dyDescent="0.3">
      <c r="A5" s="19" t="str">
        <f>IF('3. LMI Information'!A5&gt;0,'3. LMI Information'!A5,"None")</f>
        <v>None</v>
      </c>
      <c r="B5" s="70" t="str">
        <f>IF('3. LMI Information'!A5&gt;0,'3. LMI Information'!B5,"None")</f>
        <v>None</v>
      </c>
      <c r="C5" s="22" t="str">
        <f>IF('3. LMI Information'!C5&gt;0,'3. LMI Information'!C5,"None")</f>
        <v>None</v>
      </c>
      <c r="D5" s="22" t="str">
        <f>IF('3. LMI Information'!A5&gt;0,'3. LMI Information'!D5,"None")</f>
        <v>None</v>
      </c>
      <c r="E5" s="22" t="str">
        <f>IF('3. LMI Information'!A5&gt;0,'3. LMI Information'!E5,"None")</f>
        <v>None</v>
      </c>
      <c r="F5" s="23" t="str">
        <f>IF('3. LMI Information'!A5&gt;0,'3. LMI Information'!F5,"None")</f>
        <v>None</v>
      </c>
      <c r="G5" s="19"/>
      <c r="H5" s="22"/>
      <c r="I5" s="22"/>
      <c r="J5" s="22"/>
      <c r="K5" s="22"/>
      <c r="L5" s="22"/>
      <c r="M5" s="22"/>
      <c r="N5" s="22"/>
      <c r="O5" s="22"/>
      <c r="P5" s="22"/>
      <c r="Q5" s="22"/>
      <c r="R5" s="71"/>
      <c r="S5" s="72"/>
      <c r="T5" s="22"/>
    </row>
    <row r="6" spans="1:20" x14ac:dyDescent="0.3">
      <c r="A6" s="19" t="str">
        <f>IF('3. LMI Information'!A6&gt;0,'3. LMI Information'!A6,"None")</f>
        <v>None</v>
      </c>
      <c r="B6" s="70" t="str">
        <f>IF('3. LMI Information'!A6&gt;0,'3. LMI Information'!B6,"None")</f>
        <v>None</v>
      </c>
      <c r="C6" s="22" t="str">
        <f>IF('3. LMI Information'!C6&gt;0,'3. LMI Information'!C6,"None")</f>
        <v>None</v>
      </c>
      <c r="D6" s="22" t="str">
        <f>IF('3. LMI Information'!A6&gt;0,'3. LMI Information'!D6,"None")</f>
        <v>None</v>
      </c>
      <c r="E6" s="22" t="str">
        <f>IF('3. LMI Information'!A6&gt;0,'3. LMI Information'!E6,"None")</f>
        <v>None</v>
      </c>
      <c r="F6" s="23" t="str">
        <f>IF('3. LMI Information'!A6&gt;0,'3. LMI Information'!F6,"None")</f>
        <v>None</v>
      </c>
      <c r="G6" s="19"/>
      <c r="H6" s="22"/>
      <c r="I6" s="22"/>
      <c r="J6" s="22"/>
      <c r="K6" s="22"/>
      <c r="L6" s="22"/>
      <c r="M6" s="22"/>
      <c r="N6" s="22"/>
      <c r="O6" s="22"/>
      <c r="P6" s="22"/>
      <c r="Q6" s="22"/>
      <c r="R6" s="71"/>
      <c r="S6" s="72"/>
      <c r="T6" s="22"/>
    </row>
    <row r="7" spans="1:20" x14ac:dyDescent="0.3">
      <c r="A7" s="19" t="str">
        <f>IF('3. LMI Information'!A7&gt;0,'3. LMI Information'!A7,"None")</f>
        <v>None</v>
      </c>
      <c r="B7" s="70" t="str">
        <f>IF('3. LMI Information'!A7&gt;0,'3. LMI Information'!B7,"None")</f>
        <v>None</v>
      </c>
      <c r="C7" s="22" t="str">
        <f>IF('3. LMI Information'!C7&gt;0,'3. LMI Information'!C7,"None")</f>
        <v>None</v>
      </c>
      <c r="D7" s="22" t="str">
        <f>IF('3. LMI Information'!A7&gt;0,'3. LMI Information'!D7,"None")</f>
        <v>None</v>
      </c>
      <c r="E7" s="22" t="str">
        <f>IF('3. LMI Information'!A7&gt;0,'3. LMI Information'!E7,"None")</f>
        <v>None</v>
      </c>
      <c r="F7" s="23" t="str">
        <f>IF('3. LMI Information'!A7&gt;0,'3. LMI Information'!F7,"None")</f>
        <v>None</v>
      </c>
      <c r="G7" s="19"/>
      <c r="H7" s="22"/>
      <c r="I7" s="22"/>
      <c r="J7" s="22"/>
      <c r="K7" s="22"/>
      <c r="L7" s="22"/>
      <c r="M7" s="22"/>
      <c r="N7" s="22"/>
      <c r="O7" s="22"/>
      <c r="P7" s="22"/>
      <c r="Q7" s="22"/>
      <c r="R7" s="71"/>
      <c r="S7" s="72"/>
      <c r="T7" s="22"/>
    </row>
    <row r="8" spans="1:20" x14ac:dyDescent="0.3">
      <c r="A8" s="19" t="str">
        <f>IF('3. LMI Information'!A8&gt;0,'3. LMI Information'!A8,"None")</f>
        <v>None</v>
      </c>
      <c r="B8" s="70" t="str">
        <f>IF('3. LMI Information'!A8&gt;0,'3. LMI Information'!B8,"None")</f>
        <v>None</v>
      </c>
      <c r="C8" s="22" t="str">
        <f>IF('3. LMI Information'!C8&gt;0,'3. LMI Information'!C8,"None")</f>
        <v>None</v>
      </c>
      <c r="D8" s="22" t="str">
        <f>IF('3. LMI Information'!A8&gt;0,'3. LMI Information'!D8,"None")</f>
        <v>None</v>
      </c>
      <c r="E8" s="22" t="str">
        <f>IF('3. LMI Information'!A8&gt;0,'3. LMI Information'!E8,"None")</f>
        <v>None</v>
      </c>
      <c r="F8" s="23" t="str">
        <f>IF('3. LMI Information'!A8&gt;0,'3. LMI Information'!F8,"None")</f>
        <v>None</v>
      </c>
      <c r="G8" s="19"/>
      <c r="H8" s="22"/>
      <c r="I8" s="22"/>
      <c r="J8" s="22"/>
      <c r="K8" s="22"/>
      <c r="L8" s="22"/>
      <c r="M8" s="22"/>
      <c r="N8" s="22"/>
      <c r="O8" s="22"/>
      <c r="P8" s="22"/>
      <c r="Q8" s="22"/>
      <c r="R8" s="71"/>
      <c r="S8" s="72"/>
      <c r="T8" s="22"/>
    </row>
    <row r="9" spans="1:20" x14ac:dyDescent="0.3">
      <c r="A9" s="19" t="str">
        <f>IF('3. LMI Information'!A9&gt;0,'3. LMI Information'!A9,"None")</f>
        <v>None</v>
      </c>
      <c r="B9" s="70" t="str">
        <f>IF('3. LMI Information'!A9&gt;0,'3. LMI Information'!B9,"None")</f>
        <v>None</v>
      </c>
      <c r="C9" s="22" t="str">
        <f>IF('3. LMI Information'!C9&gt;0,'3. LMI Information'!C9,"None")</f>
        <v>None</v>
      </c>
      <c r="D9" s="22" t="str">
        <f>IF('3. LMI Information'!A9&gt;0,'3. LMI Information'!D9,"None")</f>
        <v>None</v>
      </c>
      <c r="E9" s="22" t="str">
        <f>IF('3. LMI Information'!A9&gt;0,'3. LMI Information'!E9,"None")</f>
        <v>None</v>
      </c>
      <c r="F9" s="23" t="str">
        <f>IF('3. LMI Information'!A9&gt;0,'3. LMI Information'!F9,"None")</f>
        <v>None</v>
      </c>
      <c r="G9" s="19"/>
      <c r="H9" s="22"/>
      <c r="I9" s="22"/>
      <c r="J9" s="22"/>
      <c r="K9" s="22"/>
      <c r="L9" s="22"/>
      <c r="M9" s="22"/>
      <c r="N9" s="22"/>
      <c r="O9" s="22"/>
      <c r="P9" s="22"/>
      <c r="Q9" s="22"/>
      <c r="R9" s="71"/>
      <c r="S9" s="72"/>
      <c r="T9" s="22"/>
    </row>
    <row r="10" spans="1:20" x14ac:dyDescent="0.3">
      <c r="A10" s="19" t="str">
        <f>IF('3. LMI Information'!A10&gt;0,'3. LMI Information'!A10,"None")</f>
        <v>None</v>
      </c>
      <c r="B10" s="70" t="str">
        <f>IF('3. LMI Information'!A10&gt;0,'3. LMI Information'!B10,"None")</f>
        <v>None</v>
      </c>
      <c r="C10" s="22" t="str">
        <f>IF('3. LMI Information'!C10&gt;0,'3. LMI Information'!C10,"None")</f>
        <v>None</v>
      </c>
      <c r="D10" s="22" t="str">
        <f>IF('3. LMI Information'!A10&gt;0,'3. LMI Information'!D10,"None")</f>
        <v>None</v>
      </c>
      <c r="E10" s="22" t="str">
        <f>IF('3. LMI Information'!A10&gt;0,'3. LMI Information'!E10,"None")</f>
        <v>None</v>
      </c>
      <c r="F10" s="23" t="str">
        <f>IF('3. LMI Information'!A10&gt;0,'3. LMI Information'!F10,"None")</f>
        <v>None</v>
      </c>
      <c r="G10" s="19"/>
      <c r="H10" s="22"/>
      <c r="I10" s="22"/>
      <c r="J10" s="22"/>
      <c r="K10" s="22"/>
      <c r="L10" s="22"/>
      <c r="M10" s="22"/>
      <c r="N10" s="22"/>
      <c r="O10" s="22"/>
      <c r="P10" s="22"/>
      <c r="Q10" s="22"/>
      <c r="R10" s="71"/>
      <c r="S10" s="72"/>
      <c r="T10" s="22"/>
    </row>
    <row r="11" spans="1:20" x14ac:dyDescent="0.3">
      <c r="A11" s="19" t="str">
        <f>IF('3. LMI Information'!A11&gt;0,'3. LMI Information'!A11,"None")</f>
        <v>None</v>
      </c>
      <c r="B11" s="70" t="str">
        <f>IF('3. LMI Information'!A11&gt;0,'3. LMI Information'!B11,"None")</f>
        <v>None</v>
      </c>
      <c r="C11" s="22" t="str">
        <f>IF('3. LMI Information'!C11&gt;0,'3. LMI Information'!C11,"None")</f>
        <v>None</v>
      </c>
      <c r="D11" s="22" t="str">
        <f>IF('3. LMI Information'!A11&gt;0,'3. LMI Information'!D11,"None")</f>
        <v>None</v>
      </c>
      <c r="E11" s="22" t="str">
        <f>IF('3. LMI Information'!A11&gt;0,'3. LMI Information'!E11,"None")</f>
        <v>None</v>
      </c>
      <c r="F11" s="23" t="str">
        <f>IF('3. LMI Information'!A11&gt;0,'3. LMI Information'!F11,"None")</f>
        <v>None</v>
      </c>
      <c r="G11" s="19"/>
      <c r="H11" s="22"/>
      <c r="I11" s="22"/>
      <c r="J11" s="22"/>
      <c r="K11" s="22"/>
      <c r="L11" s="22"/>
      <c r="M11" s="22"/>
      <c r="N11" s="22"/>
      <c r="O11" s="22"/>
      <c r="P11" s="22"/>
      <c r="Q11" s="22"/>
      <c r="R11" s="71"/>
      <c r="S11" s="72"/>
      <c r="T11" s="22"/>
    </row>
    <row r="12" spans="1:20" x14ac:dyDescent="0.3">
      <c r="A12" s="19" t="str">
        <f>IF('3. LMI Information'!A12&gt;0,'3. LMI Information'!A12,"None")</f>
        <v>None</v>
      </c>
      <c r="B12" s="70" t="str">
        <f>IF('3. LMI Information'!A12&gt;0,'3. LMI Information'!B12,"None")</f>
        <v>None</v>
      </c>
      <c r="C12" s="22" t="str">
        <f>IF('3. LMI Information'!C12&gt;0,'3. LMI Information'!C12,"None")</f>
        <v>None</v>
      </c>
      <c r="D12" s="22" t="str">
        <f>IF('3. LMI Information'!A12&gt;0,'3. LMI Information'!D12,"None")</f>
        <v>None</v>
      </c>
      <c r="E12" s="22" t="str">
        <f>IF('3. LMI Information'!A12&gt;0,'3. LMI Information'!E12,"None")</f>
        <v>None</v>
      </c>
      <c r="F12" s="23" t="str">
        <f>IF('3. LMI Information'!A12&gt;0,'3. LMI Information'!F12,"None")</f>
        <v>None</v>
      </c>
      <c r="G12" s="19"/>
      <c r="H12" s="22"/>
      <c r="I12" s="22"/>
      <c r="J12" s="22"/>
      <c r="K12" s="22"/>
      <c r="L12" s="22"/>
      <c r="M12" s="22"/>
      <c r="N12" s="22"/>
      <c r="O12" s="22"/>
      <c r="P12" s="22"/>
      <c r="Q12" s="22"/>
      <c r="R12" s="71"/>
      <c r="S12" s="72"/>
      <c r="T12" s="22"/>
    </row>
    <row r="13" spans="1:20" x14ac:dyDescent="0.3">
      <c r="A13" s="19" t="str">
        <f>IF('3. LMI Information'!A13&gt;0,'3. LMI Information'!A13,"None")</f>
        <v>None</v>
      </c>
      <c r="B13" s="70" t="str">
        <f>IF('3. LMI Information'!A13&gt;0,'3. LMI Information'!B13,"None")</f>
        <v>None</v>
      </c>
      <c r="C13" s="22" t="str">
        <f>IF('3. LMI Information'!C13&gt;0,'3. LMI Information'!C13,"None")</f>
        <v>None</v>
      </c>
      <c r="D13" s="22" t="str">
        <f>IF('3. LMI Information'!A13&gt;0,'3. LMI Information'!D13,"None")</f>
        <v>None</v>
      </c>
      <c r="E13" s="22" t="str">
        <f>IF('3. LMI Information'!A13&gt;0,'3. LMI Information'!E13,"None")</f>
        <v>None</v>
      </c>
      <c r="F13" s="23" t="str">
        <f>IF('3. LMI Information'!A13&gt;0,'3. LMI Information'!F13,"None")</f>
        <v>None</v>
      </c>
      <c r="G13" s="19"/>
      <c r="H13" s="22"/>
      <c r="I13" s="22"/>
      <c r="J13" s="22"/>
      <c r="K13" s="22"/>
      <c r="L13" s="22"/>
      <c r="M13" s="22"/>
      <c r="N13" s="22"/>
      <c r="O13" s="22"/>
      <c r="P13" s="22"/>
      <c r="Q13" s="22"/>
      <c r="R13" s="71"/>
      <c r="S13" s="72"/>
      <c r="T13" s="22"/>
    </row>
    <row r="14" spans="1:20" x14ac:dyDescent="0.3">
      <c r="A14" s="19" t="str">
        <f>IF('3. LMI Information'!A14&gt;0,'3. LMI Information'!A14,"None")</f>
        <v>None</v>
      </c>
      <c r="B14" s="70" t="str">
        <f>IF('3. LMI Information'!A14&gt;0,'3. LMI Information'!B14,"None")</f>
        <v>None</v>
      </c>
      <c r="C14" s="22" t="str">
        <f>IF('3. LMI Information'!C14&gt;0,'3. LMI Information'!C14,"None")</f>
        <v>None</v>
      </c>
      <c r="D14" s="22" t="str">
        <f>IF('3. LMI Information'!A14&gt;0,'3. LMI Information'!D14,"None")</f>
        <v>None</v>
      </c>
      <c r="E14" s="22" t="str">
        <f>IF('3. LMI Information'!A14&gt;0,'3. LMI Information'!E14,"None")</f>
        <v>None</v>
      </c>
      <c r="F14" s="23" t="str">
        <f>IF('3. LMI Information'!A14&gt;0,'3. LMI Information'!F14,"None")</f>
        <v>None</v>
      </c>
      <c r="G14" s="19"/>
      <c r="H14" s="22"/>
      <c r="I14" s="22"/>
      <c r="J14" s="22"/>
      <c r="K14" s="22"/>
      <c r="L14" s="22"/>
      <c r="M14" s="22"/>
      <c r="N14" s="22"/>
      <c r="O14" s="22"/>
      <c r="P14" s="22"/>
      <c r="Q14" s="22"/>
      <c r="R14" s="71"/>
      <c r="S14" s="72"/>
      <c r="T14" s="22"/>
    </row>
    <row r="15" spans="1:20" x14ac:dyDescent="0.3">
      <c r="A15" s="19" t="str">
        <f>IF('3. LMI Information'!A15&gt;0,'3. LMI Information'!A15,"None")</f>
        <v>None</v>
      </c>
      <c r="B15" s="70" t="str">
        <f>IF('3. LMI Information'!A15&gt;0,'3. LMI Information'!B15,"None")</f>
        <v>None</v>
      </c>
      <c r="C15" s="22" t="str">
        <f>IF('3. LMI Information'!C15&gt;0,'3. LMI Information'!C15,"None")</f>
        <v>None</v>
      </c>
      <c r="D15" s="22" t="str">
        <f>IF('3. LMI Information'!A15&gt;0,'3. LMI Information'!D15,"None")</f>
        <v>None</v>
      </c>
      <c r="E15" s="22" t="str">
        <f>IF('3. LMI Information'!A15&gt;0,'3. LMI Information'!E15,"None")</f>
        <v>None</v>
      </c>
      <c r="F15" s="23" t="str">
        <f>IF('3. LMI Information'!A15&gt;0,'3. LMI Information'!F15,"None")</f>
        <v>None</v>
      </c>
      <c r="G15" s="19"/>
      <c r="H15" s="22"/>
      <c r="I15" s="22"/>
      <c r="J15" s="22"/>
      <c r="K15" s="22"/>
      <c r="L15" s="22"/>
      <c r="M15" s="22"/>
      <c r="N15" s="22"/>
      <c r="O15" s="22"/>
      <c r="P15" s="22"/>
      <c r="Q15" s="22"/>
      <c r="R15" s="71"/>
      <c r="S15" s="72"/>
      <c r="T15" s="22"/>
    </row>
    <row r="16" spans="1:20" x14ac:dyDescent="0.3">
      <c r="A16" s="19" t="str">
        <f>IF('3. LMI Information'!A16&gt;0,'3. LMI Information'!A16,"None")</f>
        <v>None</v>
      </c>
      <c r="B16" s="70" t="str">
        <f>IF('3. LMI Information'!A16&gt;0,'3. LMI Information'!B16,"None")</f>
        <v>None</v>
      </c>
      <c r="C16" s="22" t="str">
        <f>IF('3. LMI Information'!C16&gt;0,'3. LMI Information'!C16,"None")</f>
        <v>None</v>
      </c>
      <c r="D16" s="22" t="str">
        <f>IF('3. LMI Information'!A16&gt;0,'3. LMI Information'!D16,"None")</f>
        <v>None</v>
      </c>
      <c r="E16" s="22" t="str">
        <f>IF('3. LMI Information'!A16&gt;0,'3. LMI Information'!E16,"None")</f>
        <v>None</v>
      </c>
      <c r="F16" s="23" t="str">
        <f>IF('3. LMI Information'!A16&gt;0,'3. LMI Information'!F16,"None")</f>
        <v>None</v>
      </c>
      <c r="G16" s="19"/>
      <c r="H16" s="22"/>
      <c r="I16" s="22"/>
      <c r="J16" s="22"/>
      <c r="K16" s="22"/>
      <c r="L16" s="22"/>
      <c r="M16" s="22"/>
      <c r="N16" s="22"/>
      <c r="O16" s="22"/>
      <c r="P16" s="22"/>
      <c r="Q16" s="22"/>
      <c r="R16" s="71"/>
      <c r="S16" s="72"/>
      <c r="T16" s="22"/>
    </row>
    <row r="17" spans="1:20" x14ac:dyDescent="0.3">
      <c r="A17" s="19" t="str">
        <f>IF('3. LMI Information'!A17&gt;0,'3. LMI Information'!A17,"None")</f>
        <v>None</v>
      </c>
      <c r="B17" s="70" t="str">
        <f>IF('3. LMI Information'!A17&gt;0,'3. LMI Information'!B17,"None")</f>
        <v>None</v>
      </c>
      <c r="C17" s="22" t="str">
        <f>IF('3. LMI Information'!C17&gt;0,'3. LMI Information'!C17,"None")</f>
        <v>None</v>
      </c>
      <c r="D17" s="22" t="str">
        <f>IF('3. LMI Information'!A17&gt;0,'3. LMI Information'!D17,"None")</f>
        <v>None</v>
      </c>
      <c r="E17" s="22" t="str">
        <f>IF('3. LMI Information'!A17&gt;0,'3. LMI Information'!E17,"None")</f>
        <v>None</v>
      </c>
      <c r="F17" s="23" t="str">
        <f>IF('3. LMI Information'!A17&gt;0,'3. LMI Information'!F17,"None")</f>
        <v>None</v>
      </c>
      <c r="G17" s="19"/>
      <c r="H17" s="22"/>
      <c r="I17" s="22"/>
      <c r="J17" s="22"/>
      <c r="K17" s="22"/>
      <c r="L17" s="22"/>
      <c r="M17" s="22"/>
      <c r="N17" s="22"/>
      <c r="O17" s="22"/>
      <c r="P17" s="22"/>
      <c r="Q17" s="22"/>
      <c r="R17" s="71"/>
      <c r="S17" s="72"/>
      <c r="T17" s="22"/>
    </row>
    <row r="18" spans="1:20" x14ac:dyDescent="0.3">
      <c r="A18" s="19" t="str">
        <f>IF('3. LMI Information'!A18&gt;0,'3. LMI Information'!A18,"None")</f>
        <v>None</v>
      </c>
      <c r="B18" s="70" t="str">
        <f>IF('3. LMI Information'!A18&gt;0,'3. LMI Information'!B18,"None")</f>
        <v>None</v>
      </c>
      <c r="C18" s="22" t="str">
        <f>IF('3. LMI Information'!C18&gt;0,'3. LMI Information'!C18,"None")</f>
        <v>None</v>
      </c>
      <c r="D18" s="22" t="str">
        <f>IF('3. LMI Information'!A18&gt;0,'3. LMI Information'!D18,"None")</f>
        <v>None</v>
      </c>
      <c r="E18" s="22" t="str">
        <f>IF('3. LMI Information'!A18&gt;0,'3. LMI Information'!E18,"None")</f>
        <v>None</v>
      </c>
      <c r="F18" s="23" t="str">
        <f>IF('3. LMI Information'!A18&gt;0,'3. LMI Information'!F18,"None")</f>
        <v>None</v>
      </c>
      <c r="G18" s="19"/>
      <c r="H18" s="22"/>
      <c r="I18" s="22"/>
      <c r="J18" s="22"/>
      <c r="K18" s="22"/>
      <c r="L18" s="22"/>
      <c r="M18" s="22"/>
      <c r="N18" s="22"/>
      <c r="O18" s="22"/>
      <c r="P18" s="22"/>
      <c r="Q18" s="22"/>
      <c r="R18" s="71"/>
      <c r="S18" s="72"/>
      <c r="T18" s="22"/>
    </row>
    <row r="19" spans="1:20" x14ac:dyDescent="0.3">
      <c r="A19" s="19" t="str">
        <f>IF('3. LMI Information'!A19&gt;0,'3. LMI Information'!A19,"None")</f>
        <v>None</v>
      </c>
      <c r="B19" s="70" t="str">
        <f>IF('3. LMI Information'!A19&gt;0,'3. LMI Information'!B19,"None")</f>
        <v>None</v>
      </c>
      <c r="C19" s="22" t="str">
        <f>IF('3. LMI Information'!C19&gt;0,'3. LMI Information'!C19,"None")</f>
        <v>None</v>
      </c>
      <c r="D19" s="22" t="str">
        <f>IF('3. LMI Information'!A19&gt;0,'3. LMI Information'!D19,"None")</f>
        <v>None</v>
      </c>
      <c r="E19" s="22" t="str">
        <f>IF('3. LMI Information'!A19&gt;0,'3. LMI Information'!E19,"None")</f>
        <v>None</v>
      </c>
      <c r="F19" s="23" t="str">
        <f>IF('3. LMI Information'!A19&gt;0,'3. LMI Information'!F19,"None")</f>
        <v>None</v>
      </c>
      <c r="G19" s="19"/>
      <c r="H19" s="22"/>
      <c r="I19" s="22"/>
      <c r="J19" s="22"/>
      <c r="K19" s="22"/>
      <c r="L19" s="22"/>
      <c r="M19" s="22"/>
      <c r="N19" s="22"/>
      <c r="O19" s="22"/>
      <c r="P19" s="22"/>
      <c r="Q19" s="22"/>
      <c r="R19" s="71"/>
      <c r="S19" s="72"/>
      <c r="T19" s="22"/>
    </row>
    <row r="20" spans="1:20" x14ac:dyDescent="0.3">
      <c r="A20" s="19" t="str">
        <f>IF('3. LMI Information'!A20&gt;0,'3. LMI Information'!A20,"None")</f>
        <v>None</v>
      </c>
      <c r="B20" s="70" t="str">
        <f>IF('3. LMI Information'!A20&gt;0,'3. LMI Information'!B20,"None")</f>
        <v>None</v>
      </c>
      <c r="C20" s="22" t="str">
        <f>IF('3. LMI Information'!C20&gt;0,'3. LMI Information'!C20,"None")</f>
        <v>None</v>
      </c>
      <c r="D20" s="22" t="str">
        <f>IF('3. LMI Information'!A20&gt;0,'3. LMI Information'!D20,"None")</f>
        <v>None</v>
      </c>
      <c r="E20" s="22" t="str">
        <f>IF('3. LMI Information'!A20&gt;0,'3. LMI Information'!E20,"None")</f>
        <v>None</v>
      </c>
      <c r="F20" s="23" t="str">
        <f>IF('3. LMI Information'!A20&gt;0,'3. LMI Information'!F20,"None")</f>
        <v>None</v>
      </c>
      <c r="G20" s="19"/>
      <c r="H20" s="22"/>
      <c r="I20" s="22"/>
      <c r="J20" s="22"/>
      <c r="K20" s="22"/>
      <c r="L20" s="22"/>
      <c r="M20" s="22"/>
      <c r="N20" s="22"/>
      <c r="O20" s="22"/>
      <c r="P20" s="22"/>
      <c r="Q20" s="22"/>
      <c r="R20" s="71"/>
      <c r="S20" s="72"/>
      <c r="T20" s="22"/>
    </row>
    <row r="21" spans="1:20" x14ac:dyDescent="0.3">
      <c r="A21" s="19" t="str">
        <f>IF('3. LMI Information'!A21&gt;0,'3. LMI Information'!A21,"None")</f>
        <v>None</v>
      </c>
      <c r="B21" s="70" t="str">
        <f>IF('3. LMI Information'!A21&gt;0,'3. LMI Information'!B21,"None")</f>
        <v>None</v>
      </c>
      <c r="C21" s="22" t="str">
        <f>IF('3. LMI Information'!C21&gt;0,'3. LMI Information'!C21,"None")</f>
        <v>None</v>
      </c>
      <c r="D21" s="22" t="str">
        <f>IF('3. LMI Information'!A21&gt;0,'3. LMI Information'!D21,"None")</f>
        <v>None</v>
      </c>
      <c r="E21" s="22" t="str">
        <f>IF('3. LMI Information'!A21&gt;0,'3. LMI Information'!E21,"None")</f>
        <v>None</v>
      </c>
      <c r="F21" s="23" t="str">
        <f>IF('3. LMI Information'!A21&gt;0,'3. LMI Information'!F21,"None")</f>
        <v>None</v>
      </c>
      <c r="G21" s="19"/>
      <c r="H21" s="22"/>
      <c r="I21" s="22"/>
      <c r="J21" s="22"/>
      <c r="K21" s="22"/>
      <c r="L21" s="22"/>
      <c r="M21" s="22"/>
      <c r="N21" s="22"/>
      <c r="O21" s="22"/>
      <c r="P21" s="22"/>
      <c r="Q21" s="22"/>
      <c r="R21" s="71"/>
      <c r="S21" s="72"/>
      <c r="T21" s="22"/>
    </row>
    <row r="22" spans="1:20" x14ac:dyDescent="0.3">
      <c r="A22" s="19" t="str">
        <f>IF('3. LMI Information'!A22&gt;0,'3. LMI Information'!A22,"None")</f>
        <v>None</v>
      </c>
      <c r="B22" s="70" t="str">
        <f>IF('3. LMI Information'!A22&gt;0,'3. LMI Information'!B22,"None")</f>
        <v>None</v>
      </c>
      <c r="C22" s="22" t="str">
        <f>IF('3. LMI Information'!C22&gt;0,'3. LMI Information'!C22,"None")</f>
        <v>None</v>
      </c>
      <c r="D22" s="22" t="str">
        <f>IF('3. LMI Information'!A22&gt;0,'3. LMI Information'!D22,"None")</f>
        <v>None</v>
      </c>
      <c r="E22" s="22" t="str">
        <f>IF('3. LMI Information'!A22&gt;0,'3. LMI Information'!E22,"None")</f>
        <v>None</v>
      </c>
      <c r="F22" s="23" t="str">
        <f>IF('3. LMI Information'!A22&gt;0,'3. LMI Information'!F22,"None")</f>
        <v>None</v>
      </c>
      <c r="G22" s="19"/>
      <c r="H22" s="22"/>
      <c r="I22" s="22"/>
      <c r="J22" s="22"/>
      <c r="K22" s="22"/>
      <c r="L22" s="22"/>
      <c r="M22" s="22"/>
      <c r="N22" s="22"/>
      <c r="O22" s="22"/>
      <c r="P22" s="22"/>
      <c r="Q22" s="22"/>
      <c r="R22" s="71"/>
      <c r="S22" s="72"/>
      <c r="T22" s="22"/>
    </row>
    <row r="23" spans="1:20" x14ac:dyDescent="0.3">
      <c r="A23" s="19" t="str">
        <f>IF('3. LMI Information'!A23&gt;0,'3. LMI Information'!A23,"None")</f>
        <v>None</v>
      </c>
      <c r="B23" s="70" t="str">
        <f>IF('3. LMI Information'!A23&gt;0,'3. LMI Information'!B23,"None")</f>
        <v>None</v>
      </c>
      <c r="C23" s="22" t="str">
        <f>IF('3. LMI Information'!C23&gt;0,'3. LMI Information'!C23,"None")</f>
        <v>None</v>
      </c>
      <c r="D23" s="22" t="str">
        <f>IF('3. LMI Information'!A23&gt;0,'3. LMI Information'!D23,"None")</f>
        <v>None</v>
      </c>
      <c r="E23" s="22" t="str">
        <f>IF('3. LMI Information'!A23&gt;0,'3. LMI Information'!E23,"None")</f>
        <v>None</v>
      </c>
      <c r="F23" s="23" t="str">
        <f>IF('3. LMI Information'!A23&gt;0,'3. LMI Information'!F23,"None")</f>
        <v>None</v>
      </c>
      <c r="G23" s="19"/>
      <c r="H23" s="22"/>
      <c r="I23" s="22"/>
      <c r="J23" s="22"/>
      <c r="K23" s="22"/>
      <c r="L23" s="22"/>
      <c r="M23" s="22"/>
      <c r="N23" s="22"/>
      <c r="O23" s="22"/>
      <c r="P23" s="22"/>
      <c r="Q23" s="22"/>
      <c r="R23" s="71"/>
      <c r="S23" s="72"/>
      <c r="T23" s="22"/>
    </row>
    <row r="24" spans="1:20" x14ac:dyDescent="0.3">
      <c r="A24" s="19" t="str">
        <f>IF('3. LMI Information'!A24&gt;0,'3. LMI Information'!A24,"None")</f>
        <v>None</v>
      </c>
      <c r="B24" s="70" t="str">
        <f>IF('3. LMI Information'!A24&gt;0,'3. LMI Information'!B24,"None")</f>
        <v>None</v>
      </c>
      <c r="C24" s="22" t="str">
        <f>IF('3. LMI Information'!C24&gt;0,'3. LMI Information'!C24,"None")</f>
        <v>None</v>
      </c>
      <c r="D24" s="22" t="str">
        <f>IF('3. LMI Information'!A24&gt;0,'3. LMI Information'!D24,"None")</f>
        <v>None</v>
      </c>
      <c r="E24" s="22" t="str">
        <f>IF('3. LMI Information'!A24&gt;0,'3. LMI Information'!E24,"None")</f>
        <v>None</v>
      </c>
      <c r="F24" s="23" t="str">
        <f>IF('3. LMI Information'!A24&gt;0,'3. LMI Information'!F24,"None")</f>
        <v>None</v>
      </c>
      <c r="G24" s="19"/>
      <c r="H24" s="22"/>
      <c r="I24" s="22"/>
      <c r="J24" s="22"/>
      <c r="K24" s="22"/>
      <c r="L24" s="22"/>
      <c r="M24" s="22"/>
      <c r="N24" s="22"/>
      <c r="O24" s="22"/>
      <c r="P24" s="22"/>
      <c r="Q24" s="22"/>
      <c r="R24" s="71"/>
      <c r="S24" s="72"/>
      <c r="T24" s="22"/>
    </row>
    <row r="25" spans="1:20" x14ac:dyDescent="0.3">
      <c r="A25" s="19" t="str">
        <f>IF('3. LMI Information'!A25&gt;0,'3. LMI Information'!A25,"None")</f>
        <v>None</v>
      </c>
      <c r="B25" s="70" t="str">
        <f>IF('3. LMI Information'!A25&gt;0,'3. LMI Information'!B25,"None")</f>
        <v>None</v>
      </c>
      <c r="C25" s="22" t="str">
        <f>IF('3. LMI Information'!C25&gt;0,'3. LMI Information'!C25,"None")</f>
        <v>None</v>
      </c>
      <c r="D25" s="22" t="str">
        <f>IF('3. LMI Information'!A25&gt;0,'3. LMI Information'!D25,"None")</f>
        <v>None</v>
      </c>
      <c r="E25" s="22" t="str">
        <f>IF('3. LMI Information'!A25&gt;0,'3. LMI Information'!E25,"None")</f>
        <v>None</v>
      </c>
      <c r="F25" s="23" t="str">
        <f>IF('3. LMI Information'!A25&gt;0,'3. LMI Information'!F25,"None")</f>
        <v>None</v>
      </c>
      <c r="G25" s="19"/>
      <c r="H25" s="22"/>
      <c r="I25" s="22"/>
      <c r="J25" s="22"/>
      <c r="K25" s="22"/>
      <c r="L25" s="22"/>
      <c r="M25" s="22"/>
      <c r="N25" s="22"/>
      <c r="O25" s="22"/>
      <c r="P25" s="22"/>
      <c r="Q25" s="22"/>
      <c r="R25" s="71"/>
      <c r="S25" s="72"/>
      <c r="T25" s="22"/>
    </row>
    <row r="26" spans="1:20" x14ac:dyDescent="0.3">
      <c r="A26" s="19" t="str">
        <f>IF('3. LMI Information'!A26&gt;0,'3. LMI Information'!A26,"None")</f>
        <v>None</v>
      </c>
      <c r="B26" s="70" t="str">
        <f>IF('3. LMI Information'!A26&gt;0,'3. LMI Information'!B26,"None")</f>
        <v>None</v>
      </c>
      <c r="C26" s="22" t="str">
        <f>IF('3. LMI Information'!C26&gt;0,'3. LMI Information'!C26,"None")</f>
        <v>None</v>
      </c>
      <c r="D26" s="22" t="str">
        <f>IF('3. LMI Information'!A26&gt;0,'3. LMI Information'!D26,"None")</f>
        <v>None</v>
      </c>
      <c r="E26" s="22" t="str">
        <f>IF('3. LMI Information'!A26&gt;0,'3. LMI Information'!E26,"None")</f>
        <v>None</v>
      </c>
      <c r="F26" s="23" t="str">
        <f>IF('3. LMI Information'!A26&gt;0,'3. LMI Information'!F26,"None")</f>
        <v>None</v>
      </c>
      <c r="G26" s="19"/>
      <c r="H26" s="22"/>
      <c r="I26" s="22"/>
      <c r="J26" s="22"/>
      <c r="K26" s="22"/>
      <c r="L26" s="22"/>
      <c r="M26" s="22"/>
      <c r="N26" s="22"/>
      <c r="O26" s="22"/>
      <c r="P26" s="22"/>
      <c r="Q26" s="22"/>
      <c r="R26" s="71"/>
      <c r="S26" s="72"/>
      <c r="T26" s="22"/>
    </row>
    <row r="27" spans="1:20" x14ac:dyDescent="0.3">
      <c r="A27" s="19" t="str">
        <f>IF('3. LMI Information'!A27&gt;0,'3. LMI Information'!A27,"None")</f>
        <v>None</v>
      </c>
      <c r="B27" s="70" t="str">
        <f>IF('3. LMI Information'!A27&gt;0,'3. LMI Information'!B27,"None")</f>
        <v>None</v>
      </c>
      <c r="C27" s="22" t="str">
        <f>IF('3. LMI Information'!C27&gt;0,'3. LMI Information'!C27,"None")</f>
        <v>None</v>
      </c>
      <c r="D27" s="22" t="str">
        <f>IF('3. LMI Information'!A27&gt;0,'3. LMI Information'!D27,"None")</f>
        <v>None</v>
      </c>
      <c r="E27" s="22" t="str">
        <f>IF('3. LMI Information'!A27&gt;0,'3. LMI Information'!E27,"None")</f>
        <v>None</v>
      </c>
      <c r="F27" s="23" t="str">
        <f>IF('3. LMI Information'!A27&gt;0,'3. LMI Information'!F27,"None")</f>
        <v>None</v>
      </c>
      <c r="G27" s="19"/>
      <c r="H27" s="22"/>
      <c r="I27" s="22"/>
      <c r="J27" s="22"/>
      <c r="K27" s="22"/>
      <c r="L27" s="22"/>
      <c r="M27" s="22"/>
      <c r="N27" s="22"/>
      <c r="O27" s="22"/>
      <c r="P27" s="22"/>
      <c r="Q27" s="22"/>
      <c r="R27" s="71"/>
      <c r="S27" s="72"/>
      <c r="T27" s="22"/>
    </row>
    <row r="28" spans="1:20" x14ac:dyDescent="0.3">
      <c r="A28" s="19" t="str">
        <f>IF('3. LMI Information'!A28&gt;0,'3. LMI Information'!A28,"None")</f>
        <v>None</v>
      </c>
      <c r="B28" s="70" t="str">
        <f>IF('3. LMI Information'!A28&gt;0,'3. LMI Information'!B28,"None")</f>
        <v>None</v>
      </c>
      <c r="C28" s="22" t="str">
        <f>IF('3. LMI Information'!C28&gt;0,'3. LMI Information'!C28,"None")</f>
        <v>None</v>
      </c>
      <c r="D28" s="22" t="str">
        <f>IF('3. LMI Information'!A28&gt;0,'3. LMI Information'!D28,"None")</f>
        <v>None</v>
      </c>
      <c r="E28" s="22" t="str">
        <f>IF('3. LMI Information'!A28&gt;0,'3. LMI Information'!E28,"None")</f>
        <v>None</v>
      </c>
      <c r="F28" s="23" t="str">
        <f>IF('3. LMI Information'!A28&gt;0,'3. LMI Information'!F28,"None")</f>
        <v>None</v>
      </c>
      <c r="G28" s="19"/>
      <c r="H28" s="22"/>
      <c r="I28" s="22"/>
      <c r="J28" s="22"/>
      <c r="K28" s="22"/>
      <c r="L28" s="22"/>
      <c r="M28" s="22"/>
      <c r="N28" s="22"/>
      <c r="O28" s="22"/>
      <c r="P28" s="22"/>
      <c r="Q28" s="22"/>
      <c r="R28" s="71"/>
      <c r="S28" s="72"/>
      <c r="T28" s="22"/>
    </row>
    <row r="29" spans="1:20" x14ac:dyDescent="0.3">
      <c r="A29" s="19" t="str">
        <f>IF('3. LMI Information'!A29&gt;0,'3. LMI Information'!A29,"None")</f>
        <v>None</v>
      </c>
      <c r="B29" s="70" t="str">
        <f>IF('3. LMI Information'!A29&gt;0,'3. LMI Information'!B29,"None")</f>
        <v>None</v>
      </c>
      <c r="C29" s="22" t="str">
        <f>IF('3. LMI Information'!C29&gt;0,'3. LMI Information'!C29,"None")</f>
        <v>None</v>
      </c>
      <c r="D29" s="22" t="str">
        <f>IF('3. LMI Information'!A29&gt;0,'3. LMI Information'!D29,"None")</f>
        <v>None</v>
      </c>
      <c r="E29" s="22" t="str">
        <f>IF('3. LMI Information'!A29&gt;0,'3. LMI Information'!E29,"None")</f>
        <v>None</v>
      </c>
      <c r="F29" s="23" t="str">
        <f>IF('3. LMI Information'!A29&gt;0,'3. LMI Information'!F29,"None")</f>
        <v>None</v>
      </c>
      <c r="G29" s="19"/>
      <c r="H29" s="22"/>
      <c r="I29" s="22"/>
      <c r="J29" s="22"/>
      <c r="K29" s="22"/>
      <c r="L29" s="22"/>
      <c r="M29" s="22"/>
      <c r="N29" s="22"/>
      <c r="O29" s="22"/>
      <c r="P29" s="22"/>
      <c r="Q29" s="22"/>
      <c r="R29" s="71"/>
      <c r="S29" s="72"/>
      <c r="T29" s="22"/>
    </row>
    <row r="30" spans="1:20" x14ac:dyDescent="0.3">
      <c r="A30" s="19" t="str">
        <f>IF('3. LMI Information'!A30&gt;0,'3. LMI Information'!A30,"None")</f>
        <v>None</v>
      </c>
      <c r="B30" s="70" t="str">
        <f>IF('3. LMI Information'!A30&gt;0,'3. LMI Information'!B30,"None")</f>
        <v>None</v>
      </c>
      <c r="C30" s="22" t="str">
        <f>IF('3. LMI Information'!C30&gt;0,'3. LMI Information'!C30,"None")</f>
        <v>None</v>
      </c>
      <c r="D30" s="22" t="str">
        <f>IF('3. LMI Information'!A30&gt;0,'3. LMI Information'!D30,"None")</f>
        <v>None</v>
      </c>
      <c r="E30" s="22" t="str">
        <f>IF('3. LMI Information'!A30&gt;0,'3. LMI Information'!E30,"None")</f>
        <v>None</v>
      </c>
      <c r="F30" s="23" t="str">
        <f>IF('3. LMI Information'!A30&gt;0,'3. LMI Information'!F30,"None")</f>
        <v>None</v>
      </c>
      <c r="G30" s="19"/>
      <c r="H30" s="22"/>
      <c r="I30" s="22"/>
      <c r="J30" s="22"/>
      <c r="K30" s="22"/>
      <c r="L30" s="22"/>
      <c r="M30" s="22"/>
      <c r="N30" s="22"/>
      <c r="O30" s="22"/>
      <c r="P30" s="22"/>
      <c r="Q30" s="22"/>
      <c r="R30" s="71"/>
      <c r="S30" s="72"/>
      <c r="T30" s="22"/>
    </row>
    <row r="31" spans="1:20" x14ac:dyDescent="0.3">
      <c r="A31" s="19" t="str">
        <f>IF('3. LMI Information'!A31&gt;0,'3. LMI Information'!A31,"None")</f>
        <v>None</v>
      </c>
      <c r="B31" s="70" t="str">
        <f>IF('3. LMI Information'!A31&gt;0,'3. LMI Information'!B31,"None")</f>
        <v>None</v>
      </c>
      <c r="C31" s="22" t="str">
        <f>IF('3. LMI Information'!C31&gt;0,'3. LMI Information'!C31,"None")</f>
        <v>None</v>
      </c>
      <c r="D31" s="22" t="str">
        <f>IF('3. LMI Information'!A31&gt;0,'3. LMI Information'!D31,"None")</f>
        <v>None</v>
      </c>
      <c r="E31" s="22" t="str">
        <f>IF('3. LMI Information'!A31&gt;0,'3. LMI Information'!E31,"None")</f>
        <v>None</v>
      </c>
      <c r="F31" s="23" t="str">
        <f>IF('3. LMI Information'!A31&gt;0,'3. LMI Information'!F31,"None")</f>
        <v>None</v>
      </c>
      <c r="G31" s="19"/>
      <c r="H31" s="22"/>
      <c r="I31" s="22"/>
      <c r="J31" s="22"/>
      <c r="K31" s="22"/>
      <c r="L31" s="22"/>
      <c r="M31" s="22"/>
      <c r="N31" s="22"/>
      <c r="O31" s="22"/>
      <c r="P31" s="22"/>
      <c r="Q31" s="22"/>
      <c r="R31" s="71"/>
      <c r="S31" s="72"/>
      <c r="T31" s="22"/>
    </row>
    <row r="32" spans="1:20" x14ac:dyDescent="0.3">
      <c r="A32" s="19" t="str">
        <f>IF('3. LMI Information'!A32&gt;0,'3. LMI Information'!A32,"None")</f>
        <v>None</v>
      </c>
      <c r="B32" s="70" t="str">
        <f>IF('3. LMI Information'!A32&gt;0,'3. LMI Information'!B32,"None")</f>
        <v>None</v>
      </c>
      <c r="C32" s="22" t="str">
        <f>IF('3. LMI Information'!C32&gt;0,'3. LMI Information'!C32,"None")</f>
        <v>None</v>
      </c>
      <c r="D32" s="22" t="str">
        <f>IF('3. LMI Information'!A32&gt;0,'3. LMI Information'!D32,"None")</f>
        <v>None</v>
      </c>
      <c r="E32" s="22" t="str">
        <f>IF('3. LMI Information'!A32&gt;0,'3. LMI Information'!E32,"None")</f>
        <v>None</v>
      </c>
      <c r="F32" s="23" t="str">
        <f>IF('3. LMI Information'!A32&gt;0,'3. LMI Information'!F32,"None")</f>
        <v>None</v>
      </c>
      <c r="G32" s="19"/>
      <c r="H32" s="22"/>
      <c r="I32" s="22"/>
      <c r="J32" s="22"/>
      <c r="K32" s="22"/>
      <c r="L32" s="22"/>
      <c r="M32" s="22"/>
      <c r="N32" s="22"/>
      <c r="O32" s="22"/>
      <c r="P32" s="22"/>
      <c r="Q32" s="22"/>
      <c r="R32" s="71"/>
      <c r="S32" s="72"/>
      <c r="T32" s="22"/>
    </row>
    <row r="33" spans="1:20" x14ac:dyDescent="0.3">
      <c r="A33" s="19" t="str">
        <f>IF('3. LMI Information'!A33&gt;0,'3. LMI Information'!A33,"None")</f>
        <v>None</v>
      </c>
      <c r="B33" s="70" t="str">
        <f>IF('3. LMI Information'!A33&gt;0,'3. LMI Information'!B33,"None")</f>
        <v>None</v>
      </c>
      <c r="C33" s="22" t="str">
        <f>IF('3. LMI Information'!C33&gt;0,'3. LMI Information'!C33,"None")</f>
        <v>None</v>
      </c>
      <c r="D33" s="22" t="str">
        <f>IF('3. LMI Information'!A33&gt;0,'3. LMI Information'!D33,"None")</f>
        <v>None</v>
      </c>
      <c r="E33" s="22" t="str">
        <f>IF('3. LMI Information'!A33&gt;0,'3. LMI Information'!E33,"None")</f>
        <v>None</v>
      </c>
      <c r="F33" s="23" t="str">
        <f>IF('3. LMI Information'!A33&gt;0,'3. LMI Information'!F33,"None")</f>
        <v>None</v>
      </c>
      <c r="G33" s="19"/>
      <c r="H33" s="22"/>
      <c r="I33" s="22"/>
      <c r="J33" s="22"/>
      <c r="K33" s="22"/>
      <c r="L33" s="22"/>
      <c r="M33" s="22"/>
      <c r="N33" s="22"/>
      <c r="O33" s="22"/>
      <c r="P33" s="22"/>
      <c r="Q33" s="22"/>
      <c r="R33" s="71"/>
      <c r="S33" s="72"/>
      <c r="T33" s="22"/>
    </row>
    <row r="34" spans="1:20" x14ac:dyDescent="0.3">
      <c r="A34" s="19" t="str">
        <f>IF('3. LMI Information'!A34&gt;0,'3. LMI Information'!A34,"None")</f>
        <v>None</v>
      </c>
      <c r="B34" s="70" t="str">
        <f>IF('3. LMI Information'!A34&gt;0,'3. LMI Information'!B34,"None")</f>
        <v>None</v>
      </c>
      <c r="C34" s="22" t="str">
        <f>IF('3. LMI Information'!C34&gt;0,'3. LMI Information'!C34,"None")</f>
        <v>None</v>
      </c>
      <c r="D34" s="22" t="str">
        <f>IF('3. LMI Information'!A34&gt;0,'3. LMI Information'!D34,"None")</f>
        <v>None</v>
      </c>
      <c r="E34" s="22" t="str">
        <f>IF('3. LMI Information'!A34&gt;0,'3. LMI Information'!E34,"None")</f>
        <v>None</v>
      </c>
      <c r="F34" s="23" t="str">
        <f>IF('3. LMI Information'!A34&gt;0,'3. LMI Information'!F34,"None")</f>
        <v>None</v>
      </c>
      <c r="G34" s="19"/>
      <c r="H34" s="22"/>
      <c r="I34" s="22"/>
      <c r="J34" s="22"/>
      <c r="K34" s="22"/>
      <c r="L34" s="22"/>
      <c r="M34" s="22"/>
      <c r="N34" s="22"/>
      <c r="O34" s="22"/>
      <c r="P34" s="22"/>
      <c r="Q34" s="22"/>
      <c r="R34" s="71"/>
      <c r="S34" s="72"/>
      <c r="T34" s="22"/>
    </row>
    <row r="35" spans="1:20" x14ac:dyDescent="0.3">
      <c r="A35" s="19" t="str">
        <f>IF('3. LMI Information'!A35&gt;0,'3. LMI Information'!A35,"None")</f>
        <v>None</v>
      </c>
      <c r="B35" s="70" t="str">
        <f>IF('3. LMI Information'!A35&gt;0,'3. LMI Information'!B35,"None")</f>
        <v>None</v>
      </c>
      <c r="C35" s="22" t="str">
        <f>IF('3. LMI Information'!C35&gt;0,'3. LMI Information'!C35,"None")</f>
        <v>None</v>
      </c>
      <c r="D35" s="22" t="str">
        <f>IF('3. LMI Information'!A35&gt;0,'3. LMI Information'!D35,"None")</f>
        <v>None</v>
      </c>
      <c r="E35" s="22" t="str">
        <f>IF('3. LMI Information'!A35&gt;0,'3. LMI Information'!E35,"None")</f>
        <v>None</v>
      </c>
      <c r="F35" s="23" t="str">
        <f>IF('3. LMI Information'!A35&gt;0,'3. LMI Information'!F35,"None")</f>
        <v>None</v>
      </c>
      <c r="G35" s="19"/>
      <c r="H35" s="22"/>
      <c r="I35" s="22"/>
      <c r="J35" s="22"/>
      <c r="K35" s="22"/>
      <c r="L35" s="22"/>
      <c r="M35" s="22"/>
      <c r="N35" s="22"/>
      <c r="O35" s="22"/>
      <c r="P35" s="22"/>
      <c r="Q35" s="22"/>
      <c r="R35" s="71"/>
      <c r="S35" s="72"/>
      <c r="T35" s="22"/>
    </row>
    <row r="36" spans="1:20" x14ac:dyDescent="0.3">
      <c r="A36" s="19" t="str">
        <f>IF('3. LMI Information'!A36&gt;0,'3. LMI Information'!A36,"None")</f>
        <v>None</v>
      </c>
      <c r="B36" s="70" t="str">
        <f>IF('3. LMI Information'!A36&gt;0,'3. LMI Information'!B36,"None")</f>
        <v>None</v>
      </c>
      <c r="C36" s="22" t="str">
        <f>IF('3. LMI Information'!C36&gt;0,'3. LMI Information'!C36,"None")</f>
        <v>None</v>
      </c>
      <c r="D36" s="22" t="str">
        <f>IF('3. LMI Information'!A36&gt;0,'3. LMI Information'!D36,"None")</f>
        <v>None</v>
      </c>
      <c r="E36" s="22" t="str">
        <f>IF('3. LMI Information'!A36&gt;0,'3. LMI Information'!E36,"None")</f>
        <v>None</v>
      </c>
      <c r="F36" s="23" t="str">
        <f>IF('3. LMI Information'!A36&gt;0,'3. LMI Information'!F36,"None")</f>
        <v>None</v>
      </c>
      <c r="G36" s="19"/>
      <c r="H36" s="22"/>
      <c r="I36" s="22"/>
      <c r="J36" s="22"/>
      <c r="K36" s="22"/>
      <c r="L36" s="22"/>
      <c r="M36" s="22"/>
      <c r="N36" s="22"/>
      <c r="O36" s="22"/>
      <c r="P36" s="22"/>
      <c r="Q36" s="22"/>
      <c r="R36" s="71"/>
      <c r="S36" s="72"/>
      <c r="T36" s="22"/>
    </row>
    <row r="37" spans="1:20" x14ac:dyDescent="0.3">
      <c r="A37" s="19" t="str">
        <f>IF('3. LMI Information'!A37&gt;0,'3. LMI Information'!A37,"None")</f>
        <v>None</v>
      </c>
      <c r="B37" s="70" t="str">
        <f>IF('3. LMI Information'!A37&gt;0,'3. LMI Information'!B37,"None")</f>
        <v>None</v>
      </c>
      <c r="C37" s="22" t="str">
        <f>IF('3. LMI Information'!C37&gt;0,'3. LMI Information'!C37,"None")</f>
        <v>None</v>
      </c>
      <c r="D37" s="22" t="str">
        <f>IF('3. LMI Information'!A37&gt;0,'3. LMI Information'!D37,"None")</f>
        <v>None</v>
      </c>
      <c r="E37" s="22" t="str">
        <f>IF('3. LMI Information'!A37&gt;0,'3. LMI Information'!E37,"None")</f>
        <v>None</v>
      </c>
      <c r="F37" s="23" t="str">
        <f>IF('3. LMI Information'!A37&gt;0,'3. LMI Information'!F37,"None")</f>
        <v>None</v>
      </c>
      <c r="G37" s="19"/>
      <c r="H37" s="22"/>
      <c r="I37" s="22"/>
      <c r="J37" s="22"/>
      <c r="K37" s="22"/>
      <c r="L37" s="22"/>
      <c r="M37" s="22"/>
      <c r="N37" s="22"/>
      <c r="O37" s="22"/>
      <c r="P37" s="22"/>
      <c r="Q37" s="22"/>
      <c r="R37" s="71"/>
      <c r="S37" s="72"/>
      <c r="T37" s="22"/>
    </row>
    <row r="38" spans="1:20" x14ac:dyDescent="0.3">
      <c r="A38" s="19" t="str">
        <f>IF('3. LMI Information'!A38&gt;0,'3. LMI Information'!A38,"None")</f>
        <v>None</v>
      </c>
      <c r="B38" s="70" t="str">
        <f>IF('3. LMI Information'!A38&gt;0,'3. LMI Information'!B38,"None")</f>
        <v>None</v>
      </c>
      <c r="C38" s="22" t="str">
        <f>IF('3. LMI Information'!C38&gt;0,'3. LMI Information'!C38,"None")</f>
        <v>None</v>
      </c>
      <c r="D38" s="22" t="str">
        <f>IF('3. LMI Information'!A38&gt;0,'3. LMI Information'!D38,"None")</f>
        <v>None</v>
      </c>
      <c r="E38" s="22" t="str">
        <f>IF('3. LMI Information'!A38&gt;0,'3. LMI Information'!E38,"None")</f>
        <v>None</v>
      </c>
      <c r="F38" s="23" t="str">
        <f>IF('3. LMI Information'!A38&gt;0,'3. LMI Information'!F38,"None")</f>
        <v>None</v>
      </c>
      <c r="G38" s="19"/>
      <c r="H38" s="22"/>
      <c r="I38" s="22"/>
      <c r="J38" s="22"/>
      <c r="K38" s="22"/>
      <c r="L38" s="22"/>
      <c r="M38" s="22"/>
      <c r="N38" s="22"/>
      <c r="O38" s="22"/>
      <c r="P38" s="22"/>
      <c r="Q38" s="22"/>
      <c r="R38" s="71"/>
      <c r="S38" s="72"/>
      <c r="T38" s="22"/>
    </row>
    <row r="39" spans="1:20" x14ac:dyDescent="0.3">
      <c r="A39" s="19" t="str">
        <f>IF('3. LMI Information'!A39&gt;0,'3. LMI Information'!A39,"None")</f>
        <v>None</v>
      </c>
      <c r="B39" s="70" t="str">
        <f>IF('3. LMI Information'!A39&gt;0,'3. LMI Information'!B39,"None")</f>
        <v>None</v>
      </c>
      <c r="C39" s="22" t="str">
        <f>IF('3. LMI Information'!C39&gt;0,'3. LMI Information'!C39,"None")</f>
        <v>None</v>
      </c>
      <c r="D39" s="22" t="str">
        <f>IF('3. LMI Information'!A39&gt;0,'3. LMI Information'!D39,"None")</f>
        <v>None</v>
      </c>
      <c r="E39" s="22" t="str">
        <f>IF('3. LMI Information'!A39&gt;0,'3. LMI Information'!E39,"None")</f>
        <v>None</v>
      </c>
      <c r="F39" s="23" t="str">
        <f>IF('3. LMI Information'!A39&gt;0,'3. LMI Information'!F39,"None")</f>
        <v>None</v>
      </c>
      <c r="G39" s="19"/>
      <c r="H39" s="22"/>
      <c r="I39" s="22"/>
      <c r="J39" s="22"/>
      <c r="K39" s="22"/>
      <c r="L39" s="22"/>
      <c r="M39" s="22"/>
      <c r="N39" s="22"/>
      <c r="O39" s="22"/>
      <c r="P39" s="22"/>
      <c r="Q39" s="22"/>
      <c r="R39" s="71"/>
      <c r="S39" s="72"/>
      <c r="T39" s="22"/>
    </row>
    <row r="40" spans="1:20" x14ac:dyDescent="0.3">
      <c r="A40" s="19" t="str">
        <f>IF('3. LMI Information'!A40&gt;0,'3. LMI Information'!A40,"None")</f>
        <v>None</v>
      </c>
      <c r="B40" s="70" t="str">
        <f>IF('3. LMI Information'!A40&gt;0,'3. LMI Information'!B40,"None")</f>
        <v>None</v>
      </c>
      <c r="C40" s="22" t="str">
        <f>IF('3. LMI Information'!C40&gt;0,'3. LMI Information'!C40,"None")</f>
        <v>None</v>
      </c>
      <c r="D40" s="22" t="str">
        <f>IF('3. LMI Information'!A40&gt;0,'3. LMI Information'!D40,"None")</f>
        <v>None</v>
      </c>
      <c r="E40" s="22" t="str">
        <f>IF('3. LMI Information'!A40&gt;0,'3. LMI Information'!E40,"None")</f>
        <v>None</v>
      </c>
      <c r="F40" s="23" t="str">
        <f>IF('3. LMI Information'!A40&gt;0,'3. LMI Information'!F40,"None")</f>
        <v>None</v>
      </c>
      <c r="G40" s="19"/>
      <c r="H40" s="22"/>
      <c r="I40" s="22"/>
      <c r="J40" s="22"/>
      <c r="K40" s="22"/>
      <c r="L40" s="22"/>
      <c r="M40" s="22"/>
      <c r="N40" s="22"/>
      <c r="O40" s="22"/>
      <c r="P40" s="22"/>
      <c r="Q40" s="22"/>
      <c r="R40" s="71"/>
      <c r="S40" s="72"/>
      <c r="T40" s="22"/>
    </row>
    <row r="41" spans="1:20" x14ac:dyDescent="0.3">
      <c r="A41" s="19" t="str">
        <f>IF('3. LMI Information'!A41&gt;0,'3. LMI Information'!A41,"None")</f>
        <v>None</v>
      </c>
      <c r="B41" s="70" t="str">
        <f>IF('3. LMI Information'!A41&gt;0,'3. LMI Information'!B41,"None")</f>
        <v>None</v>
      </c>
      <c r="C41" s="22" t="str">
        <f>IF('3. LMI Information'!C41&gt;0,'3. LMI Information'!C41,"None")</f>
        <v>None</v>
      </c>
      <c r="D41" s="22" t="str">
        <f>IF('3. LMI Information'!A41&gt;0,'3. LMI Information'!D41,"None")</f>
        <v>None</v>
      </c>
      <c r="E41" s="22" t="str">
        <f>IF('3. LMI Information'!A41&gt;0,'3. LMI Information'!E41,"None")</f>
        <v>None</v>
      </c>
      <c r="F41" s="23" t="str">
        <f>IF('3. LMI Information'!A41&gt;0,'3. LMI Information'!F41,"None")</f>
        <v>None</v>
      </c>
      <c r="G41" s="19"/>
      <c r="H41" s="22"/>
      <c r="I41" s="22"/>
      <c r="J41" s="22"/>
      <c r="K41" s="22"/>
      <c r="L41" s="22"/>
      <c r="M41" s="22"/>
      <c r="N41" s="22"/>
      <c r="O41" s="22"/>
      <c r="P41" s="22"/>
      <c r="Q41" s="22"/>
      <c r="R41" s="71"/>
      <c r="S41" s="72"/>
      <c r="T41" s="22"/>
    </row>
    <row r="42" spans="1:20" x14ac:dyDescent="0.3">
      <c r="A42" s="19" t="str">
        <f>IF('3. LMI Information'!A42&gt;0,'3. LMI Information'!A42,"None")</f>
        <v>None</v>
      </c>
      <c r="B42" s="70" t="str">
        <f>IF('3. LMI Information'!A42&gt;0,'3. LMI Information'!B42,"None")</f>
        <v>None</v>
      </c>
      <c r="C42" s="22" t="str">
        <f>IF('3. LMI Information'!C42&gt;0,'3. LMI Information'!C42,"None")</f>
        <v>None</v>
      </c>
      <c r="D42" s="22" t="str">
        <f>IF('3. LMI Information'!A42&gt;0,'3. LMI Information'!D42,"None")</f>
        <v>None</v>
      </c>
      <c r="E42" s="22" t="str">
        <f>IF('3. LMI Information'!A42&gt;0,'3. LMI Information'!E42,"None")</f>
        <v>None</v>
      </c>
      <c r="F42" s="23" t="str">
        <f>IF('3. LMI Information'!A42&gt;0,'3. LMI Information'!F42,"None")</f>
        <v>None</v>
      </c>
      <c r="G42" s="19"/>
      <c r="H42" s="22"/>
      <c r="I42" s="22"/>
      <c r="J42" s="22"/>
      <c r="K42" s="22"/>
      <c r="L42" s="22"/>
      <c r="M42" s="22"/>
      <c r="N42" s="22"/>
      <c r="O42" s="22"/>
      <c r="P42" s="22"/>
      <c r="Q42" s="22"/>
      <c r="R42" s="71"/>
      <c r="S42" s="72"/>
      <c r="T42" s="22"/>
    </row>
    <row r="43" spans="1:20" x14ac:dyDescent="0.3">
      <c r="A43" s="19" t="str">
        <f>IF('3. LMI Information'!A43&gt;0,'3. LMI Information'!A43,"None")</f>
        <v>None</v>
      </c>
      <c r="B43" s="70" t="str">
        <f>IF('3. LMI Information'!A43&gt;0,'3. LMI Information'!B43,"None")</f>
        <v>None</v>
      </c>
      <c r="C43" s="22" t="str">
        <f>IF('3. LMI Information'!C43&gt;0,'3. LMI Information'!C43,"None")</f>
        <v>None</v>
      </c>
      <c r="D43" s="22" t="str">
        <f>IF('3. LMI Information'!A43&gt;0,'3. LMI Information'!D43,"None")</f>
        <v>None</v>
      </c>
      <c r="E43" s="22" t="str">
        <f>IF('3. LMI Information'!A43&gt;0,'3. LMI Information'!E43,"None")</f>
        <v>None</v>
      </c>
      <c r="F43" s="23" t="str">
        <f>IF('3. LMI Information'!A43&gt;0,'3. LMI Information'!F43,"None")</f>
        <v>None</v>
      </c>
      <c r="G43" s="19"/>
      <c r="H43" s="22"/>
      <c r="I43" s="22"/>
      <c r="J43" s="22"/>
      <c r="K43" s="22"/>
      <c r="L43" s="22"/>
      <c r="M43" s="22"/>
      <c r="N43" s="22"/>
      <c r="O43" s="22"/>
      <c r="P43" s="22"/>
      <c r="Q43" s="22"/>
      <c r="R43" s="71"/>
      <c r="S43" s="72"/>
      <c r="T43" s="22"/>
    </row>
    <row r="44" spans="1:20" x14ac:dyDescent="0.3">
      <c r="A44" s="19" t="str">
        <f>IF('3. LMI Information'!A44&gt;0,'3. LMI Information'!A44,"None")</f>
        <v>None</v>
      </c>
      <c r="B44" s="70" t="str">
        <f>IF('3. LMI Information'!A44&gt;0,'3. LMI Information'!B44,"None")</f>
        <v>None</v>
      </c>
      <c r="C44" s="22" t="str">
        <f>IF('3. LMI Information'!C44&gt;0,'3. LMI Information'!C44,"None")</f>
        <v>None</v>
      </c>
      <c r="D44" s="22" t="str">
        <f>IF('3. LMI Information'!A44&gt;0,'3. LMI Information'!D44,"None")</f>
        <v>None</v>
      </c>
      <c r="E44" s="22" t="str">
        <f>IF('3. LMI Information'!A44&gt;0,'3. LMI Information'!E44,"None")</f>
        <v>None</v>
      </c>
      <c r="F44" s="23" t="str">
        <f>IF('3. LMI Information'!A44&gt;0,'3. LMI Information'!F44,"None")</f>
        <v>None</v>
      </c>
      <c r="G44" s="19"/>
      <c r="H44" s="22"/>
      <c r="I44" s="22"/>
      <c r="J44" s="22"/>
      <c r="K44" s="22"/>
      <c r="L44" s="22"/>
      <c r="M44" s="22"/>
      <c r="N44" s="22"/>
      <c r="O44" s="22"/>
      <c r="P44" s="22"/>
      <c r="Q44" s="22"/>
      <c r="R44" s="71"/>
      <c r="S44" s="72"/>
      <c r="T44" s="22"/>
    </row>
    <row r="45" spans="1:20" x14ac:dyDescent="0.3">
      <c r="A45" s="19" t="str">
        <f>IF('3. LMI Information'!A45&gt;0,'3. LMI Information'!A45,"None")</f>
        <v>None</v>
      </c>
      <c r="B45" s="70" t="str">
        <f>IF('3. LMI Information'!A45&gt;0,'3. LMI Information'!B45,"None")</f>
        <v>None</v>
      </c>
      <c r="C45" s="22" t="str">
        <f>IF('3. LMI Information'!C45&gt;0,'3. LMI Information'!C45,"None")</f>
        <v>None</v>
      </c>
      <c r="D45" s="22" t="str">
        <f>IF('3. LMI Information'!A45&gt;0,'3. LMI Information'!D45,"None")</f>
        <v>None</v>
      </c>
      <c r="E45" s="22" t="str">
        <f>IF('3. LMI Information'!A45&gt;0,'3. LMI Information'!E45,"None")</f>
        <v>None</v>
      </c>
      <c r="F45" s="23" t="str">
        <f>IF('3. LMI Information'!A45&gt;0,'3. LMI Information'!F45,"None")</f>
        <v>None</v>
      </c>
      <c r="G45" s="19"/>
      <c r="H45" s="22"/>
      <c r="I45" s="22"/>
      <c r="J45" s="22"/>
      <c r="K45" s="22"/>
      <c r="L45" s="22"/>
      <c r="M45" s="22"/>
      <c r="N45" s="22"/>
      <c r="O45" s="22"/>
      <c r="P45" s="22"/>
      <c r="Q45" s="22"/>
      <c r="R45" s="71"/>
      <c r="S45" s="72"/>
      <c r="T45" s="22"/>
    </row>
    <row r="46" spans="1:20" x14ac:dyDescent="0.3">
      <c r="A46" s="19" t="str">
        <f>IF('3. LMI Information'!A46&gt;0,'3. LMI Information'!A46,"None")</f>
        <v>None</v>
      </c>
      <c r="B46" s="70" t="str">
        <f>IF('3. LMI Information'!A46&gt;0,'3. LMI Information'!B46,"None")</f>
        <v>None</v>
      </c>
      <c r="C46" s="22" t="str">
        <f>IF('3. LMI Information'!C46&gt;0,'3. LMI Information'!C46,"None")</f>
        <v>None</v>
      </c>
      <c r="D46" s="22" t="str">
        <f>IF('3. LMI Information'!A46&gt;0,'3. LMI Information'!D46,"None")</f>
        <v>None</v>
      </c>
      <c r="E46" s="22" t="str">
        <f>IF('3. LMI Information'!A46&gt;0,'3. LMI Information'!E46,"None")</f>
        <v>None</v>
      </c>
      <c r="F46" s="23" t="str">
        <f>IF('3. LMI Information'!A46&gt;0,'3. LMI Information'!F46,"None")</f>
        <v>None</v>
      </c>
      <c r="G46" s="19"/>
      <c r="H46" s="22"/>
      <c r="I46" s="22"/>
      <c r="J46" s="22"/>
      <c r="K46" s="22"/>
      <c r="L46" s="22"/>
      <c r="M46" s="22"/>
      <c r="N46" s="22"/>
      <c r="O46" s="22"/>
      <c r="P46" s="22"/>
      <c r="Q46" s="22"/>
      <c r="R46" s="71"/>
      <c r="S46" s="72"/>
      <c r="T46" s="22"/>
    </row>
    <row r="47" spans="1:20" x14ac:dyDescent="0.3">
      <c r="A47" s="19" t="str">
        <f>IF('3. LMI Information'!A47&gt;0,'3. LMI Information'!A47,"None")</f>
        <v>None</v>
      </c>
      <c r="B47" s="70" t="str">
        <f>IF('3. LMI Information'!A47&gt;0,'3. LMI Information'!B47,"None")</f>
        <v>None</v>
      </c>
      <c r="C47" s="22" t="str">
        <f>IF('3. LMI Information'!C47&gt;0,'3. LMI Information'!C47,"None")</f>
        <v>None</v>
      </c>
      <c r="D47" s="22" t="str">
        <f>IF('3. LMI Information'!A47&gt;0,'3. LMI Information'!D47,"None")</f>
        <v>None</v>
      </c>
      <c r="E47" s="22" t="str">
        <f>IF('3. LMI Information'!A47&gt;0,'3. LMI Information'!E47,"None")</f>
        <v>None</v>
      </c>
      <c r="F47" s="23" t="str">
        <f>IF('3. LMI Information'!A47&gt;0,'3. LMI Information'!F47,"None")</f>
        <v>None</v>
      </c>
      <c r="G47" s="19"/>
      <c r="H47" s="22"/>
      <c r="I47" s="22"/>
      <c r="J47" s="22"/>
      <c r="K47" s="22"/>
      <c r="L47" s="22"/>
      <c r="M47" s="22"/>
      <c r="N47" s="22"/>
      <c r="O47" s="22"/>
      <c r="P47" s="22"/>
      <c r="Q47" s="22"/>
      <c r="R47" s="71"/>
      <c r="S47" s="72"/>
      <c r="T47" s="22"/>
    </row>
    <row r="48" spans="1:20" x14ac:dyDescent="0.3">
      <c r="A48" s="19" t="str">
        <f>IF('3. LMI Information'!A48&gt;0,'3. LMI Information'!A48,"None")</f>
        <v>None</v>
      </c>
      <c r="B48" s="70" t="str">
        <f>IF('3. LMI Information'!A48&gt;0,'3. LMI Information'!B48,"None")</f>
        <v>None</v>
      </c>
      <c r="C48" s="22" t="str">
        <f>IF('3. LMI Information'!C48&gt;0,'3. LMI Information'!C48,"None")</f>
        <v>None</v>
      </c>
      <c r="D48" s="22" t="str">
        <f>IF('3. LMI Information'!A48&gt;0,'3. LMI Information'!D48,"None")</f>
        <v>None</v>
      </c>
      <c r="E48" s="22" t="str">
        <f>IF('3. LMI Information'!A48&gt;0,'3. LMI Information'!E48,"None")</f>
        <v>None</v>
      </c>
      <c r="F48" s="23" t="str">
        <f>IF('3. LMI Information'!A48&gt;0,'3. LMI Information'!F48,"None")</f>
        <v>None</v>
      </c>
      <c r="G48" s="19"/>
      <c r="H48" s="22"/>
      <c r="I48" s="22"/>
      <c r="J48" s="22"/>
      <c r="K48" s="22"/>
      <c r="L48" s="22"/>
      <c r="M48" s="22"/>
      <c r="N48" s="22"/>
      <c r="O48" s="22"/>
      <c r="P48" s="22"/>
      <c r="Q48" s="22"/>
      <c r="R48" s="71"/>
      <c r="S48" s="72"/>
      <c r="T48" s="22"/>
    </row>
    <row r="49" spans="1:20" x14ac:dyDescent="0.3">
      <c r="A49" s="19" t="str">
        <f>IF('3. LMI Information'!A49&gt;0,'3. LMI Information'!A49,"None")</f>
        <v>None</v>
      </c>
      <c r="B49" s="70" t="str">
        <f>IF('3. LMI Information'!A49&gt;0,'3. LMI Information'!B49,"None")</f>
        <v>None</v>
      </c>
      <c r="C49" s="22" t="str">
        <f>IF('3. LMI Information'!C49&gt;0,'3. LMI Information'!C49,"None")</f>
        <v>None</v>
      </c>
      <c r="D49" s="22" t="str">
        <f>IF('3. LMI Information'!A49&gt;0,'3. LMI Information'!D49,"None")</f>
        <v>None</v>
      </c>
      <c r="E49" s="22" t="str">
        <f>IF('3. LMI Information'!A49&gt;0,'3. LMI Information'!E49,"None")</f>
        <v>None</v>
      </c>
      <c r="F49" s="23" t="str">
        <f>IF('3. LMI Information'!A49&gt;0,'3. LMI Information'!F49,"None")</f>
        <v>None</v>
      </c>
      <c r="G49" s="19"/>
      <c r="H49" s="22"/>
      <c r="I49" s="22"/>
      <c r="J49" s="22"/>
      <c r="K49" s="22"/>
      <c r="L49" s="22"/>
      <c r="M49" s="22"/>
      <c r="N49" s="22"/>
      <c r="O49" s="22"/>
      <c r="P49" s="22"/>
      <c r="Q49" s="22"/>
      <c r="R49" s="71"/>
      <c r="S49" s="72"/>
      <c r="T49" s="22"/>
    </row>
    <row r="50" spans="1:20" x14ac:dyDescent="0.3">
      <c r="A50" s="19" t="str">
        <f>IF('3. LMI Information'!A50&gt;0,'3. LMI Information'!A50,"None")</f>
        <v>None</v>
      </c>
      <c r="B50" s="70" t="str">
        <f>IF('3. LMI Information'!A50&gt;0,'3. LMI Information'!B50,"None")</f>
        <v>None</v>
      </c>
      <c r="C50" s="22" t="str">
        <f>IF('3. LMI Information'!C50&gt;0,'3. LMI Information'!C50,"None")</f>
        <v>None</v>
      </c>
      <c r="D50" s="22" t="str">
        <f>IF('3. LMI Information'!A50&gt;0,'3. LMI Information'!D50,"None")</f>
        <v>None</v>
      </c>
      <c r="E50" s="22" t="str">
        <f>IF('3. LMI Information'!A50&gt;0,'3. LMI Information'!E50,"None")</f>
        <v>None</v>
      </c>
      <c r="F50" s="23" t="str">
        <f>IF('3. LMI Information'!A50&gt;0,'3. LMI Information'!F50,"None")</f>
        <v>None</v>
      </c>
      <c r="G50" s="19"/>
      <c r="H50" s="22"/>
      <c r="I50" s="22"/>
      <c r="J50" s="22"/>
      <c r="K50" s="22"/>
      <c r="L50" s="22"/>
      <c r="M50" s="22"/>
      <c r="N50" s="22"/>
      <c r="O50" s="22"/>
      <c r="P50" s="22"/>
      <c r="Q50" s="22"/>
      <c r="R50" s="71"/>
      <c r="S50" s="72"/>
      <c r="T50" s="22"/>
    </row>
    <row r="51" spans="1:20" x14ac:dyDescent="0.3">
      <c r="A51" s="19" t="str">
        <f>IF('3. LMI Information'!A51&gt;0,'3. LMI Information'!A51,"None")</f>
        <v>None</v>
      </c>
      <c r="B51" s="70" t="str">
        <f>IF('3. LMI Information'!A51&gt;0,'3. LMI Information'!B51,"None")</f>
        <v>None</v>
      </c>
      <c r="C51" s="22" t="str">
        <f>IF('3. LMI Information'!C51&gt;0,'3. LMI Information'!C51,"None")</f>
        <v>None</v>
      </c>
      <c r="D51" s="22" t="str">
        <f>IF('3. LMI Information'!A51&gt;0,'3. LMI Information'!D51,"None")</f>
        <v>None</v>
      </c>
      <c r="E51" s="22" t="str">
        <f>IF('3. LMI Information'!A51&gt;0,'3. LMI Information'!E51,"None")</f>
        <v>None</v>
      </c>
      <c r="F51" s="23" t="str">
        <f>IF('3. LMI Information'!A51&gt;0,'3. LMI Information'!F51,"None")</f>
        <v>None</v>
      </c>
      <c r="G51" s="19"/>
      <c r="H51" s="22"/>
      <c r="I51" s="22"/>
      <c r="J51" s="22"/>
      <c r="K51" s="22"/>
      <c r="L51" s="22"/>
      <c r="M51" s="22"/>
      <c r="N51" s="22"/>
      <c r="O51" s="22"/>
      <c r="P51" s="22"/>
      <c r="Q51" s="22"/>
      <c r="R51" s="71"/>
      <c r="S51" s="72"/>
      <c r="T51" s="22"/>
    </row>
    <row r="52" spans="1:20" x14ac:dyDescent="0.3">
      <c r="A52" s="19" t="str">
        <f>IF('3. LMI Information'!A52&gt;0,'3. LMI Information'!A52,"None")</f>
        <v>None</v>
      </c>
      <c r="B52" s="70" t="str">
        <f>IF('3. LMI Information'!A52&gt;0,'3. LMI Information'!B52,"None")</f>
        <v>None</v>
      </c>
      <c r="C52" s="22" t="str">
        <f>IF('3. LMI Information'!C52&gt;0,'3. LMI Information'!C52,"None")</f>
        <v>None</v>
      </c>
      <c r="D52" s="22" t="str">
        <f>IF('3. LMI Information'!A52&gt;0,'3. LMI Information'!D52,"None")</f>
        <v>None</v>
      </c>
      <c r="E52" s="22" t="str">
        <f>IF('3. LMI Information'!A52&gt;0,'3. LMI Information'!E52,"None")</f>
        <v>None</v>
      </c>
      <c r="F52" s="23" t="str">
        <f>IF('3. LMI Information'!A52&gt;0,'3. LMI Information'!F52,"None")</f>
        <v>None</v>
      </c>
      <c r="G52" s="19"/>
      <c r="H52" s="22"/>
      <c r="I52" s="22"/>
      <c r="J52" s="22"/>
      <c r="K52" s="22"/>
      <c r="L52" s="22"/>
      <c r="M52" s="22"/>
      <c r="N52" s="22"/>
      <c r="O52" s="22"/>
      <c r="P52" s="22"/>
      <c r="Q52" s="22"/>
      <c r="R52" s="71"/>
      <c r="S52" s="72"/>
      <c r="T52" s="22"/>
    </row>
    <row r="53" spans="1:20" x14ac:dyDescent="0.3">
      <c r="A53" s="19" t="str">
        <f>IF('3. LMI Information'!A53&gt;0,'3. LMI Information'!A53,"None")</f>
        <v>None</v>
      </c>
      <c r="B53" s="70" t="str">
        <f>IF('3. LMI Information'!A53&gt;0,'3. LMI Information'!B53,"None")</f>
        <v>None</v>
      </c>
      <c r="C53" s="22" t="str">
        <f>IF('3. LMI Information'!C53&gt;0,'3. LMI Information'!C53,"None")</f>
        <v>None</v>
      </c>
      <c r="D53" s="22" t="str">
        <f>IF('3. LMI Information'!A53&gt;0,'3. LMI Information'!D53,"None")</f>
        <v>None</v>
      </c>
      <c r="E53" s="22" t="str">
        <f>IF('3. LMI Information'!A53&gt;0,'3. LMI Information'!E53,"None")</f>
        <v>None</v>
      </c>
      <c r="F53" s="23" t="str">
        <f>IF('3. LMI Information'!A53&gt;0,'3. LMI Information'!F53,"None")</f>
        <v>None</v>
      </c>
      <c r="G53" s="19"/>
      <c r="H53" s="22"/>
      <c r="I53" s="22"/>
      <c r="J53" s="22"/>
      <c r="K53" s="22"/>
      <c r="L53" s="22"/>
      <c r="M53" s="22"/>
      <c r="N53" s="22"/>
      <c r="O53" s="22"/>
      <c r="P53" s="22"/>
      <c r="Q53" s="22"/>
      <c r="R53" s="71"/>
      <c r="S53" s="72"/>
      <c r="T53" s="22"/>
    </row>
    <row r="54" spans="1:20" x14ac:dyDescent="0.3">
      <c r="A54" s="19" t="str">
        <f>IF('3. LMI Information'!A54&gt;0,'3. LMI Information'!A54,"None")</f>
        <v>None</v>
      </c>
      <c r="B54" s="70" t="str">
        <f>IF('3. LMI Information'!A54&gt;0,'3. LMI Information'!B54,"None")</f>
        <v>None</v>
      </c>
      <c r="C54" s="22" t="str">
        <f>IF('3. LMI Information'!C54&gt;0,'3. LMI Information'!C54,"None")</f>
        <v>None</v>
      </c>
      <c r="D54" s="22" t="str">
        <f>IF('3. LMI Information'!A54&gt;0,'3. LMI Information'!D54,"None")</f>
        <v>None</v>
      </c>
      <c r="E54" s="22" t="str">
        <f>IF('3. LMI Information'!A54&gt;0,'3. LMI Information'!E54,"None")</f>
        <v>None</v>
      </c>
      <c r="F54" s="23" t="str">
        <f>IF('3. LMI Information'!A54&gt;0,'3. LMI Information'!F54,"None")</f>
        <v>None</v>
      </c>
      <c r="G54" s="19"/>
      <c r="H54" s="22"/>
      <c r="I54" s="22"/>
      <c r="J54" s="22"/>
      <c r="K54" s="22"/>
      <c r="L54" s="22"/>
      <c r="M54" s="22"/>
      <c r="N54" s="22"/>
      <c r="O54" s="22"/>
      <c r="P54" s="22"/>
      <c r="Q54" s="22"/>
      <c r="R54" s="71"/>
      <c r="S54" s="72"/>
      <c r="T54" s="22"/>
    </row>
    <row r="55" spans="1:20" x14ac:dyDescent="0.3">
      <c r="A55" s="19" t="str">
        <f>IF('3. LMI Information'!A55&gt;0,'3. LMI Information'!A55,"None")</f>
        <v>None</v>
      </c>
      <c r="B55" s="70" t="str">
        <f>IF('3. LMI Information'!A55&gt;0,'3. LMI Information'!B55,"None")</f>
        <v>None</v>
      </c>
      <c r="C55" s="22" t="str">
        <f>IF('3. LMI Information'!C55&gt;0,'3. LMI Information'!C55,"None")</f>
        <v>None</v>
      </c>
      <c r="D55" s="22" t="str">
        <f>IF('3. LMI Information'!A55&gt;0,'3. LMI Information'!D55,"None")</f>
        <v>None</v>
      </c>
      <c r="E55" s="22" t="str">
        <f>IF('3. LMI Information'!A55&gt;0,'3. LMI Information'!E55,"None")</f>
        <v>None</v>
      </c>
      <c r="F55" s="23" t="str">
        <f>IF('3. LMI Information'!A55&gt;0,'3. LMI Information'!F55,"None")</f>
        <v>None</v>
      </c>
      <c r="G55" s="19"/>
      <c r="H55" s="22"/>
      <c r="I55" s="22"/>
      <c r="J55" s="22"/>
      <c r="K55" s="22"/>
      <c r="L55" s="22"/>
      <c r="M55" s="22"/>
      <c r="N55" s="22"/>
      <c r="O55" s="22"/>
      <c r="P55" s="22"/>
      <c r="Q55" s="22"/>
      <c r="R55" s="71"/>
      <c r="S55" s="72"/>
      <c r="T55" s="22"/>
    </row>
    <row r="56" spans="1:20" x14ac:dyDescent="0.3">
      <c r="A56" s="19" t="str">
        <f>IF('3. LMI Information'!A56&gt;0,'3. LMI Information'!A56,"None")</f>
        <v>None</v>
      </c>
      <c r="B56" s="70" t="str">
        <f>IF('3. LMI Information'!A56&gt;0,'3. LMI Information'!B56,"None")</f>
        <v>None</v>
      </c>
      <c r="C56" s="22" t="str">
        <f>IF('3. LMI Information'!C56&gt;0,'3. LMI Information'!C56,"None")</f>
        <v>None</v>
      </c>
      <c r="D56" s="22" t="str">
        <f>IF('3. LMI Information'!A56&gt;0,'3. LMI Information'!D56,"None")</f>
        <v>None</v>
      </c>
      <c r="E56" s="22" t="str">
        <f>IF('3. LMI Information'!A56&gt;0,'3. LMI Information'!E56,"None")</f>
        <v>None</v>
      </c>
      <c r="F56" s="23" t="str">
        <f>IF('3. LMI Information'!A56&gt;0,'3. LMI Information'!F56,"None")</f>
        <v>None</v>
      </c>
      <c r="G56" s="19"/>
      <c r="H56" s="22"/>
      <c r="I56" s="22"/>
      <c r="J56" s="22"/>
      <c r="K56" s="22"/>
      <c r="L56" s="22"/>
      <c r="M56" s="22"/>
      <c r="N56" s="22"/>
      <c r="O56" s="22"/>
      <c r="P56" s="22"/>
      <c r="Q56" s="22"/>
      <c r="R56" s="71"/>
      <c r="S56" s="72"/>
      <c r="T56" s="22"/>
    </row>
    <row r="57" spans="1:20" x14ac:dyDescent="0.3">
      <c r="A57" s="19" t="str">
        <f>IF('3. LMI Information'!A57&gt;0,'3. LMI Information'!A57,"None")</f>
        <v>None</v>
      </c>
      <c r="B57" s="70" t="str">
        <f>IF('3. LMI Information'!A57&gt;0,'3. LMI Information'!B57,"None")</f>
        <v>None</v>
      </c>
      <c r="C57" s="22" t="str">
        <f>IF('3. LMI Information'!C57&gt;0,'3. LMI Information'!C57,"None")</f>
        <v>None</v>
      </c>
      <c r="D57" s="22" t="str">
        <f>IF('3. LMI Information'!A57&gt;0,'3. LMI Information'!D57,"None")</f>
        <v>None</v>
      </c>
      <c r="E57" s="22" t="str">
        <f>IF('3. LMI Information'!A57&gt;0,'3. LMI Information'!E57,"None")</f>
        <v>None</v>
      </c>
      <c r="F57" s="23" t="str">
        <f>IF('3. LMI Information'!A57&gt;0,'3. LMI Information'!F57,"None")</f>
        <v>None</v>
      </c>
      <c r="G57" s="19"/>
      <c r="H57" s="22"/>
      <c r="I57" s="22"/>
      <c r="J57" s="22"/>
      <c r="K57" s="22"/>
      <c r="L57" s="22"/>
      <c r="M57" s="22"/>
      <c r="N57" s="22"/>
      <c r="O57" s="22"/>
      <c r="P57" s="22"/>
      <c r="Q57" s="22"/>
      <c r="R57" s="71"/>
      <c r="S57" s="72"/>
      <c r="T57" s="22"/>
    </row>
    <row r="58" spans="1:20" x14ac:dyDescent="0.3">
      <c r="A58" s="19" t="str">
        <f>IF('3. LMI Information'!A58&gt;0,'3. LMI Information'!A58,"None")</f>
        <v>None</v>
      </c>
      <c r="B58" s="70" t="str">
        <f>IF('3. LMI Information'!A58&gt;0,'3. LMI Information'!B58,"None")</f>
        <v>None</v>
      </c>
      <c r="C58" s="22" t="str">
        <f>IF('3. LMI Information'!C58&gt;0,'3. LMI Information'!C58,"None")</f>
        <v>None</v>
      </c>
      <c r="D58" s="22" t="str">
        <f>IF('3. LMI Information'!A58&gt;0,'3. LMI Information'!D58,"None")</f>
        <v>None</v>
      </c>
      <c r="E58" s="22" t="str">
        <f>IF('3. LMI Information'!A58&gt;0,'3. LMI Information'!E58,"None")</f>
        <v>None</v>
      </c>
      <c r="F58" s="23" t="str">
        <f>IF('3. LMI Information'!A58&gt;0,'3. LMI Information'!F58,"None")</f>
        <v>None</v>
      </c>
      <c r="G58" s="19"/>
      <c r="H58" s="22"/>
      <c r="I58" s="22"/>
      <c r="J58" s="22"/>
      <c r="K58" s="22"/>
      <c r="L58" s="22"/>
      <c r="M58" s="22"/>
      <c r="N58" s="22"/>
      <c r="O58" s="22"/>
      <c r="P58" s="22"/>
      <c r="Q58" s="22"/>
      <c r="R58" s="71"/>
      <c r="S58" s="72"/>
      <c r="T58" s="22"/>
    </row>
    <row r="59" spans="1:20" x14ac:dyDescent="0.3">
      <c r="A59" s="19" t="str">
        <f>IF('3. LMI Information'!A59&gt;0,'3. LMI Information'!A59,"None")</f>
        <v>None</v>
      </c>
      <c r="B59" s="70" t="str">
        <f>IF('3. LMI Information'!A59&gt;0,'3. LMI Information'!B59,"None")</f>
        <v>None</v>
      </c>
      <c r="C59" s="22" t="str">
        <f>IF('3. LMI Information'!C59&gt;0,'3. LMI Information'!C59,"None")</f>
        <v>None</v>
      </c>
      <c r="D59" s="22" t="str">
        <f>IF('3. LMI Information'!A59&gt;0,'3. LMI Information'!D59,"None")</f>
        <v>None</v>
      </c>
      <c r="E59" s="22" t="str">
        <f>IF('3. LMI Information'!A59&gt;0,'3. LMI Information'!E59,"None")</f>
        <v>None</v>
      </c>
      <c r="F59" s="23" t="str">
        <f>IF('3. LMI Information'!A59&gt;0,'3. LMI Information'!F59,"None")</f>
        <v>None</v>
      </c>
      <c r="G59" s="19"/>
      <c r="H59" s="22"/>
      <c r="I59" s="22"/>
      <c r="J59" s="22"/>
      <c r="K59" s="22"/>
      <c r="L59" s="22"/>
      <c r="M59" s="22"/>
      <c r="N59" s="22"/>
      <c r="O59" s="22"/>
      <c r="P59" s="22"/>
      <c r="Q59" s="22"/>
      <c r="R59" s="71"/>
      <c r="S59" s="72"/>
      <c r="T59" s="22"/>
    </row>
    <row r="60" spans="1:20" x14ac:dyDescent="0.3">
      <c r="A60" s="19" t="str">
        <f>IF('3. LMI Information'!A60&gt;0,'3. LMI Information'!A60,"None")</f>
        <v>None</v>
      </c>
      <c r="B60" s="70" t="str">
        <f>IF('3. LMI Information'!A60&gt;0,'3. LMI Information'!B60,"None")</f>
        <v>None</v>
      </c>
      <c r="C60" s="22" t="str">
        <f>IF('3. LMI Information'!C60&gt;0,'3. LMI Information'!C60,"None")</f>
        <v>None</v>
      </c>
      <c r="D60" s="22" t="str">
        <f>IF('3. LMI Information'!A60&gt;0,'3. LMI Information'!D60,"None")</f>
        <v>None</v>
      </c>
      <c r="E60" s="22" t="str">
        <f>IF('3. LMI Information'!A60&gt;0,'3. LMI Information'!E60,"None")</f>
        <v>None</v>
      </c>
      <c r="F60" s="23" t="str">
        <f>IF('3. LMI Information'!A60&gt;0,'3. LMI Information'!F60,"None")</f>
        <v>None</v>
      </c>
      <c r="G60" s="19"/>
      <c r="H60" s="22"/>
      <c r="I60" s="22"/>
      <c r="J60" s="22"/>
      <c r="K60" s="22"/>
      <c r="L60" s="22"/>
      <c r="M60" s="22"/>
      <c r="N60" s="22"/>
      <c r="O60" s="22"/>
      <c r="P60" s="22"/>
      <c r="Q60" s="22"/>
      <c r="R60" s="71"/>
      <c r="S60" s="72"/>
      <c r="T60" s="22"/>
    </row>
    <row r="61" spans="1:20" x14ac:dyDescent="0.3">
      <c r="A61" s="19" t="str">
        <f>IF('3. LMI Information'!A61&gt;0,'3. LMI Information'!A61,"None")</f>
        <v>None</v>
      </c>
      <c r="B61" s="70" t="str">
        <f>IF('3. LMI Information'!A61&gt;0,'3. LMI Information'!B61,"None")</f>
        <v>None</v>
      </c>
      <c r="C61" s="22" t="str">
        <f>IF('3. LMI Information'!C61&gt;0,'3. LMI Information'!C61,"None")</f>
        <v>None</v>
      </c>
      <c r="D61" s="22" t="str">
        <f>IF('3. LMI Information'!A61&gt;0,'3. LMI Information'!D61,"None")</f>
        <v>None</v>
      </c>
      <c r="E61" s="22" t="str">
        <f>IF('3. LMI Information'!A61&gt;0,'3. LMI Information'!E61,"None")</f>
        <v>None</v>
      </c>
      <c r="F61" s="23" t="str">
        <f>IF('3. LMI Information'!A61&gt;0,'3. LMI Information'!F61,"None")</f>
        <v>None</v>
      </c>
      <c r="G61" s="19"/>
      <c r="H61" s="22"/>
      <c r="I61" s="22"/>
      <c r="J61" s="22"/>
      <c r="K61" s="22"/>
      <c r="L61" s="22"/>
      <c r="M61" s="22"/>
      <c r="N61" s="22"/>
      <c r="O61" s="22"/>
      <c r="P61" s="22"/>
      <c r="Q61" s="22"/>
      <c r="R61" s="71"/>
      <c r="S61" s="72"/>
      <c r="T61" s="22"/>
    </row>
    <row r="62" spans="1:20" x14ac:dyDescent="0.3">
      <c r="A62" s="19" t="str">
        <f>IF('3. LMI Information'!A62&gt;0,'3. LMI Information'!A62,"None")</f>
        <v>None</v>
      </c>
      <c r="B62" s="70" t="str">
        <f>IF('3. LMI Information'!A62&gt;0,'3. LMI Information'!B62,"None")</f>
        <v>None</v>
      </c>
      <c r="C62" s="22" t="str">
        <f>IF('3. LMI Information'!C62&gt;0,'3. LMI Information'!C62,"None")</f>
        <v>None</v>
      </c>
      <c r="D62" s="22" t="str">
        <f>IF('3. LMI Information'!A62&gt;0,'3. LMI Information'!D62,"None")</f>
        <v>None</v>
      </c>
      <c r="E62" s="22" t="str">
        <f>IF('3. LMI Information'!A62&gt;0,'3. LMI Information'!E62,"None")</f>
        <v>None</v>
      </c>
      <c r="F62" s="23" t="str">
        <f>IF('3. LMI Information'!A62&gt;0,'3. LMI Information'!F62,"None")</f>
        <v>None</v>
      </c>
      <c r="G62" s="19"/>
      <c r="H62" s="22"/>
      <c r="I62" s="22"/>
      <c r="J62" s="22"/>
      <c r="K62" s="22"/>
      <c r="L62" s="22"/>
      <c r="M62" s="22"/>
      <c r="N62" s="22"/>
      <c r="O62" s="22"/>
      <c r="P62" s="22"/>
      <c r="Q62" s="22"/>
      <c r="R62" s="71"/>
      <c r="S62" s="72"/>
      <c r="T62" s="22"/>
    </row>
    <row r="63" spans="1:20" x14ac:dyDescent="0.3">
      <c r="A63" s="19" t="str">
        <f>IF('3. LMI Information'!A63&gt;0,'3. LMI Information'!A63,"None")</f>
        <v>None</v>
      </c>
      <c r="B63" s="70" t="str">
        <f>IF('3. LMI Information'!A63&gt;0,'3. LMI Information'!B63,"None")</f>
        <v>None</v>
      </c>
      <c r="C63" s="22" t="str">
        <f>IF('3. LMI Information'!C63&gt;0,'3. LMI Information'!C63,"None")</f>
        <v>None</v>
      </c>
      <c r="D63" s="22" t="str">
        <f>IF('3. LMI Information'!A63&gt;0,'3. LMI Information'!D63,"None")</f>
        <v>None</v>
      </c>
      <c r="E63" s="22" t="str">
        <f>IF('3. LMI Information'!A63&gt;0,'3. LMI Information'!E63,"None")</f>
        <v>None</v>
      </c>
      <c r="F63" s="23" t="str">
        <f>IF('3. LMI Information'!A63&gt;0,'3. LMI Information'!F63,"None")</f>
        <v>None</v>
      </c>
      <c r="G63" s="19"/>
      <c r="H63" s="22"/>
      <c r="I63" s="22"/>
      <c r="J63" s="22"/>
      <c r="K63" s="22"/>
      <c r="L63" s="22"/>
      <c r="M63" s="22"/>
      <c r="N63" s="22"/>
      <c r="O63" s="22"/>
      <c r="P63" s="22"/>
      <c r="Q63" s="22"/>
      <c r="R63" s="71"/>
      <c r="S63" s="72"/>
      <c r="T63" s="22"/>
    </row>
    <row r="64" spans="1:20" x14ac:dyDescent="0.3">
      <c r="A64" s="19" t="str">
        <f>IF('3. LMI Information'!A67&gt;0,'3. LMI Information'!A67,"None")</f>
        <v>None</v>
      </c>
      <c r="B64" s="70" t="str">
        <f>IF('3. LMI Information'!A67&gt;0,'3. LMI Information'!B67,"None")</f>
        <v>None</v>
      </c>
      <c r="C64" s="22" t="str">
        <f>IF('3. LMI Information'!C67&gt;0,'3. LMI Information'!C67,"None")</f>
        <v>None</v>
      </c>
      <c r="D64" s="22" t="str">
        <f>IF('3. LMI Information'!A67&gt;0,'3. LMI Information'!D67,"None")</f>
        <v>None</v>
      </c>
      <c r="E64" s="22" t="str">
        <f>IF('3. LMI Information'!A67&gt;0,'3. LMI Information'!E67,"None")</f>
        <v>None</v>
      </c>
      <c r="F64" s="23" t="str">
        <f>IF('3. LMI Information'!A67&gt;0,'3. LMI Information'!F67,"None")</f>
        <v>None</v>
      </c>
      <c r="G64" s="19"/>
      <c r="H64" s="22"/>
      <c r="I64" s="22"/>
      <c r="J64" s="22"/>
      <c r="K64" s="22"/>
      <c r="L64" s="22"/>
      <c r="M64" s="22"/>
      <c r="N64" s="22"/>
      <c r="O64" s="22"/>
      <c r="P64" s="22"/>
      <c r="Q64" s="22"/>
      <c r="R64" s="71"/>
      <c r="S64" s="72"/>
      <c r="T64" s="22"/>
    </row>
    <row r="65" spans="1:20" s="41" customFormat="1" ht="15" thickBot="1" x14ac:dyDescent="0.35">
      <c r="A65" s="73" t="str">
        <f>IF('3. LMI Information'!A75&gt;0,'3. LMI Information'!A75,"None")</f>
        <v>None</v>
      </c>
      <c r="B65" s="74" t="str">
        <f>IF('3. LMI Information'!A75&gt;0,'3. LMI Information'!B75,"None")</f>
        <v>None</v>
      </c>
      <c r="C65" s="75" t="str">
        <f>IF('3. LMI Information'!C75&gt;0,'3. LMI Information'!C75,"None")</f>
        <v>None</v>
      </c>
      <c r="D65" s="75" t="str">
        <f>IF('3. LMI Information'!A75&gt;0,'3. LMI Information'!D75,"None")</f>
        <v>None</v>
      </c>
      <c r="E65" s="75" t="str">
        <f>IF('3. LMI Information'!A75&gt;0,'3. LMI Information'!E75,"None")</f>
        <v>None</v>
      </c>
      <c r="F65" s="76" t="str">
        <f>IF('3. LMI Information'!A75&gt;0,'3. LMI Information'!F75,"None")</f>
        <v>None</v>
      </c>
      <c r="G65" s="36"/>
      <c r="H65" s="37"/>
      <c r="I65" s="37"/>
      <c r="J65" s="37"/>
      <c r="K65" s="37"/>
      <c r="L65" s="37"/>
      <c r="M65" s="37"/>
      <c r="N65" s="37"/>
      <c r="O65" s="37"/>
      <c r="P65" s="37"/>
      <c r="Q65" s="37"/>
      <c r="R65" s="38"/>
      <c r="S65" s="77"/>
      <c r="T65" s="37"/>
    </row>
    <row r="66" spans="1:20" s="41" customFormat="1" ht="19.149999999999999" customHeight="1" thickTop="1" thickBot="1" x14ac:dyDescent="0.35">
      <c r="A66" s="131">
        <f>COUNTIF(A4:A65,"&gt;0")</f>
        <v>0</v>
      </c>
      <c r="B66" s="78"/>
      <c r="C66" s="301" t="s">
        <v>34</v>
      </c>
      <c r="D66" s="301"/>
      <c r="E66" s="301"/>
      <c r="F66" s="302"/>
      <c r="G66" s="79">
        <f t="shared" ref="G66:S66" si="0">SUM(G4:G65)</f>
        <v>0</v>
      </c>
      <c r="H66" s="47">
        <f t="shared" si="0"/>
        <v>0</v>
      </c>
      <c r="I66" s="47">
        <f t="shared" si="0"/>
        <v>0</v>
      </c>
      <c r="J66" s="47">
        <f t="shared" si="0"/>
        <v>0</v>
      </c>
      <c r="K66" s="47">
        <f t="shared" si="0"/>
        <v>0</v>
      </c>
      <c r="L66" s="47">
        <f t="shared" si="0"/>
        <v>0</v>
      </c>
      <c r="M66" s="47">
        <f t="shared" si="0"/>
        <v>0</v>
      </c>
      <c r="N66" s="47">
        <f t="shared" si="0"/>
        <v>0</v>
      </c>
      <c r="O66" s="47">
        <f t="shared" si="0"/>
        <v>0</v>
      </c>
      <c r="P66" s="47">
        <f t="shared" si="0"/>
        <v>0</v>
      </c>
      <c r="Q66" s="47">
        <f t="shared" si="0"/>
        <v>0</v>
      </c>
      <c r="R66" s="48">
        <f t="shared" si="0"/>
        <v>0</v>
      </c>
      <c r="S66" s="49">
        <f t="shared" si="0"/>
        <v>0</v>
      </c>
      <c r="T66" s="48"/>
    </row>
    <row r="67" spans="1:20" ht="15" thickBot="1" x14ac:dyDescent="0.35"/>
    <row r="68" spans="1:20" x14ac:dyDescent="0.3">
      <c r="B68" s="2"/>
      <c r="C68" s="342" t="s">
        <v>45</v>
      </c>
      <c r="D68" s="343"/>
      <c r="E68" s="343"/>
      <c r="F68" s="343"/>
      <c r="G68" s="344"/>
      <c r="H68" s="329" t="s">
        <v>23</v>
      </c>
      <c r="I68" s="330"/>
      <c r="J68" s="331"/>
    </row>
    <row r="69" spans="1:20" ht="15" thickBot="1" x14ac:dyDescent="0.35">
      <c r="B69" s="2"/>
      <c r="C69" s="345"/>
      <c r="D69" s="346"/>
      <c r="E69" s="346"/>
      <c r="F69" s="346"/>
      <c r="G69" s="347"/>
      <c r="H69" s="332" t="s">
        <v>22</v>
      </c>
      <c r="I69" s="333"/>
      <c r="J69" s="82" t="s">
        <v>24</v>
      </c>
    </row>
    <row r="70" spans="1:20" x14ac:dyDescent="0.3">
      <c r="B70" s="2"/>
      <c r="C70" s="321" t="str" cm="1">
        <f t="array" ref="C70">_xlfn.UNIQUE(G3)</f>
        <v>Hispanic/ Latino</v>
      </c>
      <c r="D70" s="322"/>
      <c r="E70" s="322"/>
      <c r="F70" s="322"/>
      <c r="G70" s="323"/>
      <c r="H70" s="83"/>
      <c r="J70" s="84" cm="1">
        <f t="array" ref="J70">_xlfn.UNIQUE(G$66)</f>
        <v>0</v>
      </c>
    </row>
    <row r="71" spans="1:20" ht="18" customHeight="1" x14ac:dyDescent="0.3">
      <c r="B71" s="2"/>
      <c r="C71" s="318" t="str" cm="1">
        <f t="array" ref="C71">_xlfn.UNIQUE(H3)</f>
        <v>Not Hisp/ Latino</v>
      </c>
      <c r="D71" s="319"/>
      <c r="E71" s="319"/>
      <c r="F71" s="319"/>
      <c r="G71" s="320"/>
      <c r="I71" s="85" cm="1">
        <f t="array" ref="I71">_xlfn.UNIQUE(H$66)</f>
        <v>0</v>
      </c>
      <c r="J71" s="86"/>
    </row>
    <row r="72" spans="1:20" ht="18" customHeight="1" x14ac:dyDescent="0.3">
      <c r="B72" s="2"/>
      <c r="C72" s="340" t="s">
        <v>1</v>
      </c>
      <c r="D72" s="341"/>
      <c r="E72" s="341"/>
      <c r="F72" s="341"/>
      <c r="G72" s="341"/>
      <c r="H72" s="85" cm="1">
        <f t="array" ref="H72">_xlfn.UNIQUE(I$66)</f>
        <v>0</v>
      </c>
      <c r="I72" s="87"/>
      <c r="J72" s="88"/>
    </row>
    <row r="73" spans="1:20" x14ac:dyDescent="0.3">
      <c r="B73" s="2"/>
      <c r="C73" s="340" t="s">
        <v>39</v>
      </c>
      <c r="D73" s="341"/>
      <c r="E73" s="341"/>
      <c r="F73" s="341"/>
      <c r="G73" s="341"/>
      <c r="H73" s="85" cm="1">
        <f t="array" ref="H73">_xlfn.UNIQUE(J$66)</f>
        <v>0</v>
      </c>
      <c r="I73" s="87"/>
      <c r="J73" s="88"/>
    </row>
    <row r="74" spans="1:20" x14ac:dyDescent="0.3">
      <c r="B74" s="51"/>
      <c r="C74" s="340" t="s">
        <v>9</v>
      </c>
      <c r="D74" s="341"/>
      <c r="E74" s="341"/>
      <c r="F74" s="341"/>
      <c r="G74" s="341"/>
      <c r="H74" s="85" cm="1">
        <f t="array" ref="H74">_xlfn.UNIQUE(K$66)</f>
        <v>0</v>
      </c>
      <c r="I74" s="87"/>
      <c r="J74" s="88"/>
    </row>
    <row r="75" spans="1:20" x14ac:dyDescent="0.3">
      <c r="B75" s="2"/>
      <c r="C75" s="340" t="s">
        <v>25</v>
      </c>
      <c r="D75" s="341"/>
      <c r="E75" s="341"/>
      <c r="F75" s="341"/>
      <c r="G75" s="341"/>
      <c r="H75" s="85" cm="1">
        <f t="array" ref="H75">_xlfn.UNIQUE(L$66)</f>
        <v>0</v>
      </c>
      <c r="I75" s="87"/>
      <c r="J75" s="88"/>
    </row>
    <row r="76" spans="1:20" x14ac:dyDescent="0.3">
      <c r="B76" s="2"/>
      <c r="C76" s="340" t="s">
        <v>26</v>
      </c>
      <c r="D76" s="341"/>
      <c r="E76" s="341"/>
      <c r="F76" s="341"/>
      <c r="G76" s="341"/>
      <c r="H76" s="85" cm="1">
        <f t="array" ref="H76">_xlfn.UNIQUE(M$66)</f>
        <v>0</v>
      </c>
      <c r="I76" s="87"/>
      <c r="J76" s="88"/>
    </row>
    <row r="77" spans="1:20" ht="14.4" customHeight="1" x14ac:dyDescent="0.3">
      <c r="B77" s="2"/>
      <c r="C77" s="334" t="s">
        <v>27</v>
      </c>
      <c r="D77" s="335"/>
      <c r="E77" s="335"/>
      <c r="F77" s="335"/>
      <c r="G77" s="336"/>
      <c r="H77" s="85" cm="1">
        <f t="array" ref="H77">_xlfn.UNIQUE(N$66)</f>
        <v>0</v>
      </c>
      <c r="I77" s="87"/>
      <c r="J77" s="88"/>
    </row>
    <row r="78" spans="1:20" x14ac:dyDescent="0.3">
      <c r="B78" s="2"/>
      <c r="C78" s="334" t="s">
        <v>28</v>
      </c>
      <c r="D78" s="335"/>
      <c r="E78" s="335"/>
      <c r="F78" s="335"/>
      <c r="G78" s="336"/>
      <c r="H78" s="85" cm="1">
        <f t="array" ref="H78">_xlfn.UNIQUE(O$66)</f>
        <v>0</v>
      </c>
      <c r="I78" s="87"/>
      <c r="J78" s="88"/>
    </row>
    <row r="79" spans="1:20" x14ac:dyDescent="0.3">
      <c r="B79" s="2"/>
      <c r="C79" s="334" t="s">
        <v>40</v>
      </c>
      <c r="D79" s="335"/>
      <c r="E79" s="335"/>
      <c r="F79" s="335"/>
      <c r="G79" s="336"/>
      <c r="H79" s="85" cm="1">
        <f t="array" ref="H79">_xlfn.UNIQUE(P$66)</f>
        <v>0</v>
      </c>
      <c r="I79" s="87"/>
      <c r="J79" s="88"/>
    </row>
    <row r="80" spans="1:20" x14ac:dyDescent="0.3">
      <c r="B80" s="2"/>
      <c r="C80" s="334" t="s">
        <v>29</v>
      </c>
      <c r="D80" s="335"/>
      <c r="E80" s="335"/>
      <c r="F80" s="335"/>
      <c r="G80" s="336"/>
      <c r="H80" s="85" cm="1">
        <f t="array" ref="H80">_xlfn.UNIQUE(Q$66)</f>
        <v>0</v>
      </c>
      <c r="I80" s="87"/>
      <c r="J80" s="88"/>
    </row>
    <row r="81" spans="2:13" ht="15" thickBot="1" x14ac:dyDescent="0.35">
      <c r="B81" s="2"/>
      <c r="C81" s="337" t="s">
        <v>30</v>
      </c>
      <c r="D81" s="338"/>
      <c r="E81" s="338"/>
      <c r="F81" s="338"/>
      <c r="G81" s="339"/>
      <c r="H81" s="89" cm="1">
        <f t="array" ref="H81">_xlfn.UNIQUE(R$66)</f>
        <v>0</v>
      </c>
      <c r="I81" s="90"/>
      <c r="J81" s="91"/>
    </row>
    <row r="82" spans="2:13" ht="15" thickBot="1" x14ac:dyDescent="0.35">
      <c r="B82" s="2"/>
      <c r="C82" s="326" t="s">
        <v>41</v>
      </c>
      <c r="D82" s="327"/>
      <c r="E82" s="327"/>
      <c r="F82" s="327"/>
      <c r="G82" s="328"/>
      <c r="H82" s="92">
        <f>SUM(H72:H81)</f>
        <v>0</v>
      </c>
      <c r="I82" s="92">
        <f>SUM(I71)</f>
        <v>0</v>
      </c>
      <c r="J82" s="93">
        <f>SUM(J70)</f>
        <v>0</v>
      </c>
    </row>
    <row r="83" spans="2:13" ht="15" thickBot="1" x14ac:dyDescent="0.35">
      <c r="B83" s="2"/>
      <c r="C83" s="324" t="s">
        <v>2</v>
      </c>
      <c r="D83" s="325"/>
      <c r="E83" s="325"/>
      <c r="F83" s="325"/>
      <c r="G83" s="325"/>
      <c r="H83" s="94" cm="1">
        <f t="array" ref="H83">_xlfn.UNIQUE(S66)</f>
        <v>0</v>
      </c>
      <c r="I83" s="94" cm="1">
        <f t="array" ref="I83">_xlfn.UNIQUE(T66)</f>
        <v>0</v>
      </c>
      <c r="J83" s="95"/>
    </row>
    <row r="84" spans="2:13" x14ac:dyDescent="0.3">
      <c r="B84" s="2"/>
      <c r="C84" s="2"/>
      <c r="D84" s="2"/>
      <c r="E84" s="2"/>
      <c r="F84" s="2"/>
      <c r="G84" s="2"/>
      <c r="H84" s="2"/>
      <c r="I84" s="2"/>
    </row>
    <row r="85" spans="2:13" x14ac:dyDescent="0.3">
      <c r="B85" s="2"/>
      <c r="C85" s="2"/>
    </row>
    <row r="86" spans="2:13" x14ac:dyDescent="0.3">
      <c r="B86" s="2"/>
      <c r="C86" s="2"/>
    </row>
    <row r="87" spans="2:13" x14ac:dyDescent="0.3">
      <c r="F87" s="2"/>
      <c r="G87" s="2"/>
      <c r="H87" s="2"/>
      <c r="I87" s="2"/>
      <c r="J87" s="2"/>
      <c r="K87" s="2"/>
      <c r="L87" s="2"/>
      <c r="M87" s="2"/>
    </row>
    <row r="88" spans="2:13" x14ac:dyDescent="0.3">
      <c r="F88" s="2"/>
      <c r="G88" s="2"/>
      <c r="H88" s="2"/>
      <c r="I88" s="2"/>
      <c r="J88" s="2"/>
      <c r="K88" s="2"/>
    </row>
    <row r="89" spans="2:13" x14ac:dyDescent="0.3">
      <c r="F89" s="2"/>
      <c r="G89" s="2"/>
      <c r="H89" s="2"/>
      <c r="I89" s="2"/>
      <c r="J89" s="2"/>
      <c r="K89" s="2"/>
    </row>
    <row r="92" spans="2:13" x14ac:dyDescent="0.3">
      <c r="F92" s="52"/>
      <c r="G92" s="52"/>
      <c r="H92" s="52"/>
      <c r="I92" s="52"/>
    </row>
    <row r="93" spans="2:13" x14ac:dyDescent="0.3">
      <c r="F93" s="53"/>
      <c r="G93" s="53"/>
      <c r="H93" s="53"/>
      <c r="I93" s="52"/>
    </row>
    <row r="94" spans="2:13" x14ac:dyDescent="0.3">
      <c r="F94" s="54"/>
      <c r="G94" s="54"/>
      <c r="H94" s="54"/>
      <c r="I94" s="54"/>
    </row>
    <row r="95" spans="2:13" x14ac:dyDescent="0.3">
      <c r="F95" s="54"/>
      <c r="G95" s="54"/>
      <c r="H95" s="54"/>
      <c r="I95" s="54"/>
    </row>
    <row r="96" spans="2:13" x14ac:dyDescent="0.3">
      <c r="F96" s="54"/>
      <c r="G96" s="54"/>
      <c r="H96" s="54"/>
      <c r="I96" s="54"/>
    </row>
    <row r="97" spans="6:9" x14ac:dyDescent="0.3">
      <c r="F97" s="54"/>
      <c r="G97" s="54"/>
      <c r="H97" s="54"/>
      <c r="I97" s="54"/>
    </row>
    <row r="98" spans="6:9" x14ac:dyDescent="0.3">
      <c r="F98" s="54"/>
      <c r="G98" s="54"/>
      <c r="H98" s="54"/>
      <c r="I98" s="54"/>
    </row>
    <row r="99" spans="6:9" x14ac:dyDescent="0.3">
      <c r="I99" s="54"/>
    </row>
    <row r="100" spans="6:9" x14ac:dyDescent="0.3">
      <c r="I100" s="54"/>
    </row>
    <row r="101" spans="6:9" x14ac:dyDescent="0.3">
      <c r="I101" s="54"/>
    </row>
    <row r="102" spans="6:9" x14ac:dyDescent="0.3">
      <c r="I102" s="54"/>
    </row>
    <row r="103" spans="6:9" x14ac:dyDescent="0.3">
      <c r="I103" s="54"/>
    </row>
  </sheetData>
  <mergeCells count="23">
    <mergeCell ref="A1:C1"/>
    <mergeCell ref="D1:F1"/>
    <mergeCell ref="C66:F66"/>
    <mergeCell ref="C68:G69"/>
    <mergeCell ref="A2:B2"/>
    <mergeCell ref="C2:F2"/>
    <mergeCell ref="G2:R2"/>
    <mergeCell ref="C71:G71"/>
    <mergeCell ref="C70:G70"/>
    <mergeCell ref="C83:G83"/>
    <mergeCell ref="C82:G82"/>
    <mergeCell ref="H68:J68"/>
    <mergeCell ref="H69:I69"/>
    <mergeCell ref="C78:G78"/>
    <mergeCell ref="C79:G79"/>
    <mergeCell ref="C80:G80"/>
    <mergeCell ref="C81:G81"/>
    <mergeCell ref="C75:G75"/>
    <mergeCell ref="C76:G76"/>
    <mergeCell ref="C77:G77"/>
    <mergeCell ref="C72:G72"/>
    <mergeCell ref="C73:G73"/>
    <mergeCell ref="C74:G74"/>
  </mergeCells>
  <printOptions horizontalCentered="1" verticalCentered="1"/>
  <pageMargins left="0.3" right="0.2" top="0.3" bottom="0.3" header="0.3" footer="0.3"/>
  <pageSetup paperSize="3" scale="50" fitToHeight="0" orientation="portrait" r:id="rId1"/>
  <headerFooter>
    <oddHeader xml:space="preserve">&amp;CSample Income Survey Summary Table </oddHead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1D5D-37D7-4E2A-967C-834BA2E15697}">
  <sheetPr>
    <pageSetUpPr fitToPage="1"/>
  </sheetPr>
  <dimension ref="A1:N99"/>
  <sheetViews>
    <sheetView view="pageBreakPreview" zoomScaleNormal="100" zoomScaleSheetLayoutView="100" workbookViewId="0">
      <pane ySplit="3" topLeftCell="A52" activePane="bottomLeft" state="frozen"/>
      <selection pane="bottomLeft" activeCell="A66" sqref="A66"/>
    </sheetView>
  </sheetViews>
  <sheetFormatPr defaultColWidth="9.09765625" defaultRowHeight="14.4" x14ac:dyDescent="0.3"/>
  <cols>
    <col min="2" max="2" width="9.09765625" style="80"/>
    <col min="3" max="3" width="27.296875" customWidth="1"/>
    <col min="4" max="4" width="11.3984375" customWidth="1"/>
    <col min="5" max="5" width="18.8984375" customWidth="1"/>
    <col min="6" max="6" width="11.3984375" customWidth="1"/>
    <col min="7" max="7" width="20.3984375" bestFit="1" customWidth="1"/>
    <col min="8" max="8" width="10.59765625" customWidth="1"/>
    <col min="9" max="9" width="11.8984375" bestFit="1" customWidth="1"/>
    <col min="10" max="10" width="11.09765625" customWidth="1"/>
    <col min="11" max="11" width="13.3984375" bestFit="1" customWidth="1"/>
    <col min="12" max="12" width="11.09765625" bestFit="1" customWidth="1"/>
    <col min="13" max="13" width="52.8984375" customWidth="1"/>
    <col min="14" max="14" width="8.8984375" customWidth="1"/>
    <col min="18" max="18" width="13.3984375" bestFit="1" customWidth="1"/>
    <col min="20" max="20" width="8.59765625" customWidth="1"/>
    <col min="21" max="21" width="9.09765625" customWidth="1"/>
    <col min="22" max="22" width="7.69921875" customWidth="1"/>
    <col min="23" max="23" width="8.59765625" customWidth="1"/>
    <col min="24" max="24" width="10.8984375" customWidth="1"/>
    <col min="25" max="25" width="27.3984375" customWidth="1"/>
    <col min="26" max="26" width="9" customWidth="1"/>
    <col min="27" max="27" width="8.59765625" customWidth="1"/>
    <col min="28" max="28" width="6.8984375" customWidth="1"/>
    <col min="29" max="29" width="7.3984375" customWidth="1"/>
    <col min="30" max="30" width="8.296875" customWidth="1"/>
    <col min="31" max="31" width="6.59765625" customWidth="1"/>
    <col min="33" max="33" width="7.296875" customWidth="1"/>
    <col min="34" max="34" width="9.296875" bestFit="1" customWidth="1"/>
    <col min="35" max="35" width="6.296875" customWidth="1"/>
    <col min="36" max="36" width="8.296875" customWidth="1"/>
    <col min="37" max="37" width="8.69921875" customWidth="1"/>
    <col min="38" max="38" width="7.3984375" customWidth="1"/>
    <col min="39" max="39" width="18" customWidth="1"/>
    <col min="40" max="40" width="16.69921875" customWidth="1"/>
  </cols>
  <sheetData>
    <row r="1" spans="1:14" s="2" customFormat="1" ht="32.4" customHeight="1" thickBot="1" x14ac:dyDescent="0.35">
      <c r="A1" s="283" t="s">
        <v>46</v>
      </c>
      <c r="B1" s="284"/>
      <c r="C1" s="284"/>
      <c r="D1" s="285"/>
      <c r="E1" s="286"/>
      <c r="F1" s="287"/>
      <c r="G1" s="1"/>
      <c r="H1" s="1"/>
      <c r="I1" s="1"/>
      <c r="J1" s="1"/>
      <c r="K1" s="1"/>
      <c r="L1" s="1"/>
      <c r="M1" s="102"/>
    </row>
    <row r="2" spans="1:14" s="5" customFormat="1" ht="15" thickBot="1" x14ac:dyDescent="0.35">
      <c r="A2" s="281" t="s">
        <v>32</v>
      </c>
      <c r="B2" s="309"/>
      <c r="C2" s="348" t="s">
        <v>3</v>
      </c>
      <c r="D2" s="349"/>
      <c r="E2" s="349"/>
      <c r="F2" s="350"/>
      <c r="G2" s="348" t="s">
        <v>57</v>
      </c>
      <c r="H2" s="353"/>
      <c r="I2" s="353"/>
      <c r="J2" s="353"/>
      <c r="K2" s="353"/>
      <c r="L2" s="355"/>
      <c r="M2" s="56" t="s">
        <v>14</v>
      </c>
      <c r="N2" s="96"/>
    </row>
    <row r="3" spans="1:14" s="63" customFormat="1" ht="82.1" customHeight="1" thickBot="1" x14ac:dyDescent="0.35">
      <c r="A3" s="57" t="s">
        <v>19</v>
      </c>
      <c r="B3" s="58" t="s">
        <v>31</v>
      </c>
      <c r="C3" s="59" t="s">
        <v>13</v>
      </c>
      <c r="D3" s="60" t="s">
        <v>20</v>
      </c>
      <c r="E3" s="60" t="s">
        <v>0</v>
      </c>
      <c r="F3" s="61" t="s">
        <v>4</v>
      </c>
      <c r="G3" s="59" t="s">
        <v>42</v>
      </c>
      <c r="H3" s="97" t="s">
        <v>59</v>
      </c>
      <c r="I3" s="60" t="s">
        <v>60</v>
      </c>
      <c r="J3" s="60" t="s">
        <v>58</v>
      </c>
      <c r="K3" s="60" t="s">
        <v>63</v>
      </c>
      <c r="L3" s="60" t="s">
        <v>61</v>
      </c>
      <c r="M3" s="61" t="s">
        <v>62</v>
      </c>
    </row>
    <row r="4" spans="1:14" x14ac:dyDescent="0.3">
      <c r="A4" s="98" t="str">
        <f>IF('3. LMI Information'!A4&gt;0,'3. LMI Information'!A4,"None")</f>
        <v>None</v>
      </c>
      <c r="B4" s="99" t="str">
        <f>IF('3. LMI Information'!A4&gt;0,'3. LMI Information'!B4,"None")</f>
        <v>None</v>
      </c>
      <c r="C4" s="100" t="str">
        <f>IF('3. LMI Information'!C4&gt;0,'3. LMI Information'!C4,"None")</f>
        <v>None</v>
      </c>
      <c r="D4" s="100" t="str">
        <f>IF('3. LMI Information'!A4&gt;0,'3. LMI Information'!D4,"None")</f>
        <v>None</v>
      </c>
      <c r="E4" s="100" t="str">
        <f>IF('3. LMI Information'!A4&gt;0,'3. LMI Information'!E4,"None")</f>
        <v>None</v>
      </c>
      <c r="F4" s="81" t="str">
        <f>IF('3. LMI Information'!A4&gt;0,'3. LMI Information'!F4,"None")</f>
        <v>None</v>
      </c>
      <c r="G4" s="98" t="str">
        <f>'3. LMI Information'!Z4</f>
        <v>Record 'Qualify' if LMI</v>
      </c>
      <c r="H4" s="29"/>
      <c r="I4" s="26"/>
      <c r="J4" s="26"/>
      <c r="K4" s="26"/>
      <c r="L4" s="26"/>
      <c r="M4" s="26"/>
    </row>
    <row r="5" spans="1:14" x14ac:dyDescent="0.3">
      <c r="A5" s="19" t="str">
        <f>IF('3. LMI Information'!A5&gt;0,'3. LMI Information'!A5,"None")</f>
        <v>None</v>
      </c>
      <c r="B5" s="70" t="str">
        <f>IF('3. LMI Information'!A5&gt;0,'3. LMI Information'!B5,"None")</f>
        <v>None</v>
      </c>
      <c r="C5" s="22" t="str">
        <f>IF('3. LMI Information'!C5&gt;0,'3. LMI Information'!C5,"None")</f>
        <v>None</v>
      </c>
      <c r="D5" s="22" t="str">
        <f>IF('3. LMI Information'!A5&gt;0,'3. LMI Information'!D5,"None")</f>
        <v>None</v>
      </c>
      <c r="E5" s="22" t="str">
        <f>IF('3. LMI Information'!A5&gt;0,'3. LMI Information'!E5,"None")</f>
        <v>None</v>
      </c>
      <c r="F5" s="23" t="str">
        <f>IF('3. LMI Information'!A5&gt;0,'3. LMI Information'!F5,"None")</f>
        <v>None</v>
      </c>
      <c r="G5" s="19" t="str">
        <f>'3. LMI Information'!Z5</f>
        <v>Record 'Qualify' if LMI</v>
      </c>
      <c r="H5" s="33"/>
      <c r="I5" s="22"/>
      <c r="J5" s="22"/>
      <c r="K5" s="22"/>
      <c r="L5" s="22"/>
      <c r="M5" s="22"/>
    </row>
    <row r="6" spans="1:14" x14ac:dyDescent="0.3">
      <c r="A6" s="19" t="str">
        <f>IF('3. LMI Information'!A6&gt;0,'3. LMI Information'!A6,"None")</f>
        <v>None</v>
      </c>
      <c r="B6" s="70" t="str">
        <f>IF('3. LMI Information'!A6&gt;0,'3. LMI Information'!B6,"None")</f>
        <v>None</v>
      </c>
      <c r="C6" s="22" t="str">
        <f>IF('3. LMI Information'!C6&gt;0,'3. LMI Information'!C6,"None")</f>
        <v>None</v>
      </c>
      <c r="D6" s="22" t="str">
        <f>IF('3. LMI Information'!A6&gt;0,'3. LMI Information'!D6,"None")</f>
        <v>None</v>
      </c>
      <c r="E6" s="22" t="str">
        <f>IF('3. LMI Information'!A6&gt;0,'3. LMI Information'!E6,"None")</f>
        <v>None</v>
      </c>
      <c r="F6" s="23" t="str">
        <f>IF('3. LMI Information'!A6&gt;0,'3. LMI Information'!F6,"None")</f>
        <v>None</v>
      </c>
      <c r="G6" s="19" t="str">
        <f>'3. LMI Information'!Z6</f>
        <v>Record 'Qualify' if LMI</v>
      </c>
      <c r="H6" s="33"/>
      <c r="I6" s="22"/>
      <c r="J6" s="22"/>
      <c r="K6" s="22"/>
      <c r="L6" s="22"/>
      <c r="M6" s="22"/>
    </row>
    <row r="7" spans="1:14" x14ac:dyDescent="0.3">
      <c r="A7" s="19" t="str">
        <f>IF('3. LMI Information'!A7&gt;0,'3. LMI Information'!A7,"None")</f>
        <v>None</v>
      </c>
      <c r="B7" s="70" t="str">
        <f>IF('3. LMI Information'!A7&gt;0,'3. LMI Information'!B7,"None")</f>
        <v>None</v>
      </c>
      <c r="C7" s="22" t="str">
        <f>IF('3. LMI Information'!C7&gt;0,'3. LMI Information'!C7,"None")</f>
        <v>None</v>
      </c>
      <c r="D7" s="22" t="str">
        <f>IF('3. LMI Information'!A7&gt;0,'3. LMI Information'!D7,"None")</f>
        <v>None</v>
      </c>
      <c r="E7" s="22" t="str">
        <f>IF('3. LMI Information'!A7&gt;0,'3. LMI Information'!E7,"None")</f>
        <v>None</v>
      </c>
      <c r="F7" s="23" t="str">
        <f>IF('3. LMI Information'!A7&gt;0,'3. LMI Information'!F7,"None")</f>
        <v>None</v>
      </c>
      <c r="G7" s="19" t="str">
        <f>'3. LMI Information'!Z7</f>
        <v>Record 'Qualify' if LMI</v>
      </c>
      <c r="H7" s="33"/>
      <c r="I7" s="22"/>
      <c r="J7" s="22"/>
      <c r="K7" s="22"/>
      <c r="L7" s="22"/>
      <c r="M7" s="22"/>
    </row>
    <row r="8" spans="1:14" x14ac:dyDescent="0.3">
      <c r="A8" s="19" t="str">
        <f>IF('3. LMI Information'!A8&gt;0,'3. LMI Information'!A8,"None")</f>
        <v>None</v>
      </c>
      <c r="B8" s="70" t="str">
        <f>IF('3. LMI Information'!A8&gt;0,'3. LMI Information'!B8,"None")</f>
        <v>None</v>
      </c>
      <c r="C8" s="22" t="str">
        <f>IF('3. LMI Information'!C8&gt;0,'3. LMI Information'!C8,"None")</f>
        <v>None</v>
      </c>
      <c r="D8" s="22" t="str">
        <f>IF('3. LMI Information'!A8&gt;0,'3. LMI Information'!D8,"None")</f>
        <v>None</v>
      </c>
      <c r="E8" s="22" t="str">
        <f>IF('3. LMI Information'!A8&gt;0,'3. LMI Information'!E8,"None")</f>
        <v>None</v>
      </c>
      <c r="F8" s="23" t="str">
        <f>IF('3. LMI Information'!A8&gt;0,'3. LMI Information'!F8,"None")</f>
        <v>None</v>
      </c>
      <c r="G8" s="19" t="str">
        <f>'3. LMI Information'!Z8</f>
        <v>Record 'Qualify' if LMI</v>
      </c>
      <c r="H8" s="33"/>
      <c r="I8" s="22"/>
      <c r="J8" s="22"/>
      <c r="K8" s="22"/>
      <c r="L8" s="22"/>
      <c r="M8" s="22"/>
    </row>
    <row r="9" spans="1:14" x14ac:dyDescent="0.3">
      <c r="A9" s="19" t="str">
        <f>IF('3. LMI Information'!A9&gt;0,'3. LMI Information'!A9,"None")</f>
        <v>None</v>
      </c>
      <c r="B9" s="70" t="str">
        <f>IF('3. LMI Information'!A9&gt;0,'3. LMI Information'!B9,"None")</f>
        <v>None</v>
      </c>
      <c r="C9" s="22" t="str">
        <f>IF('3. LMI Information'!C9&gt;0,'3. LMI Information'!C9,"None")</f>
        <v>None</v>
      </c>
      <c r="D9" s="22" t="str">
        <f>IF('3. LMI Information'!A9&gt;0,'3. LMI Information'!D9,"None")</f>
        <v>None</v>
      </c>
      <c r="E9" s="22" t="str">
        <f>IF('3. LMI Information'!A9&gt;0,'3. LMI Information'!E9,"None")</f>
        <v>None</v>
      </c>
      <c r="F9" s="23" t="str">
        <f>IF('3. LMI Information'!A9&gt;0,'3. LMI Information'!F9,"None")</f>
        <v>None</v>
      </c>
      <c r="G9" s="19" t="str">
        <f>'3. LMI Information'!Z9</f>
        <v>Record 'Qualify' if LMI</v>
      </c>
      <c r="H9" s="33"/>
      <c r="I9" s="22"/>
      <c r="J9" s="22"/>
      <c r="K9" s="22"/>
      <c r="L9" s="22"/>
      <c r="M9" s="22"/>
    </row>
    <row r="10" spans="1:14" x14ac:dyDescent="0.3">
      <c r="A10" s="19" t="str">
        <f>IF('3. LMI Information'!A10&gt;0,'3. LMI Information'!A10,"None")</f>
        <v>None</v>
      </c>
      <c r="B10" s="70" t="str">
        <f>IF('3. LMI Information'!A10&gt;0,'3. LMI Information'!B10,"None")</f>
        <v>None</v>
      </c>
      <c r="C10" s="22" t="str">
        <f>IF('3. LMI Information'!C10&gt;0,'3. LMI Information'!C10,"None")</f>
        <v>None</v>
      </c>
      <c r="D10" s="22" t="str">
        <f>IF('3. LMI Information'!A10&gt;0,'3. LMI Information'!D10,"None")</f>
        <v>None</v>
      </c>
      <c r="E10" s="22" t="str">
        <f>IF('3. LMI Information'!A10&gt;0,'3. LMI Information'!E10,"None")</f>
        <v>None</v>
      </c>
      <c r="F10" s="23" t="str">
        <f>IF('3. LMI Information'!A10&gt;0,'3. LMI Information'!F10,"None")</f>
        <v>None</v>
      </c>
      <c r="G10" s="19" t="str">
        <f>'3. LMI Information'!Z10</f>
        <v>Record 'Qualify' if LMI</v>
      </c>
      <c r="H10" s="33"/>
      <c r="I10" s="22"/>
      <c r="J10" s="22"/>
      <c r="K10" s="22"/>
      <c r="L10" s="22"/>
      <c r="M10" s="22"/>
    </row>
    <row r="11" spans="1:14" x14ac:dyDescent="0.3">
      <c r="A11" s="19" t="str">
        <f>IF('3. LMI Information'!A11&gt;0,'3. LMI Information'!A11,"None")</f>
        <v>None</v>
      </c>
      <c r="B11" s="70" t="str">
        <f>IF('3. LMI Information'!A11&gt;0,'3. LMI Information'!B11,"None")</f>
        <v>None</v>
      </c>
      <c r="C11" s="22" t="str">
        <f>IF('3. LMI Information'!C11&gt;0,'3. LMI Information'!C11,"None")</f>
        <v>None</v>
      </c>
      <c r="D11" s="22" t="str">
        <f>IF('3. LMI Information'!A11&gt;0,'3. LMI Information'!D11,"None")</f>
        <v>None</v>
      </c>
      <c r="E11" s="22" t="str">
        <f>IF('3. LMI Information'!A11&gt;0,'3. LMI Information'!E11,"None")</f>
        <v>None</v>
      </c>
      <c r="F11" s="23" t="str">
        <f>IF('3. LMI Information'!A11&gt;0,'3. LMI Information'!F11,"None")</f>
        <v>None</v>
      </c>
      <c r="G11" s="19" t="str">
        <f>'3. LMI Information'!Z11</f>
        <v>Record 'Qualify' if LMI</v>
      </c>
      <c r="H11" s="33"/>
      <c r="I11" s="22"/>
      <c r="J11" s="22"/>
      <c r="K11" s="22"/>
      <c r="L11" s="22"/>
      <c r="M11" s="22"/>
    </row>
    <row r="12" spans="1:14" x14ac:dyDescent="0.3">
      <c r="A12" s="19" t="str">
        <f>IF('3. LMI Information'!A12&gt;0,'3. LMI Information'!A12,"None")</f>
        <v>None</v>
      </c>
      <c r="B12" s="70" t="str">
        <f>IF('3. LMI Information'!A12&gt;0,'3. LMI Information'!B12,"None")</f>
        <v>None</v>
      </c>
      <c r="C12" s="22" t="str">
        <f>IF('3. LMI Information'!C12&gt;0,'3. LMI Information'!C12,"None")</f>
        <v>None</v>
      </c>
      <c r="D12" s="22" t="str">
        <f>IF('3. LMI Information'!A12&gt;0,'3. LMI Information'!D12,"None")</f>
        <v>None</v>
      </c>
      <c r="E12" s="22" t="str">
        <f>IF('3. LMI Information'!A12&gt;0,'3. LMI Information'!E12,"None")</f>
        <v>None</v>
      </c>
      <c r="F12" s="23" t="str">
        <f>IF('3. LMI Information'!A12&gt;0,'3. LMI Information'!F12,"None")</f>
        <v>None</v>
      </c>
      <c r="G12" s="19" t="str">
        <f>'3. LMI Information'!Z12</f>
        <v>Record 'Qualify' if LMI</v>
      </c>
      <c r="H12" s="33"/>
      <c r="I12" s="22"/>
      <c r="J12" s="22"/>
      <c r="K12" s="22"/>
      <c r="L12" s="22"/>
      <c r="M12" s="22"/>
    </row>
    <row r="13" spans="1:14" x14ac:dyDescent="0.3">
      <c r="A13" s="19" t="str">
        <f>IF('3. LMI Information'!A13&gt;0,'3. LMI Information'!A13,"None")</f>
        <v>None</v>
      </c>
      <c r="B13" s="70" t="str">
        <f>IF('3. LMI Information'!A13&gt;0,'3. LMI Information'!B13,"None")</f>
        <v>None</v>
      </c>
      <c r="C13" s="22" t="str">
        <f>IF('3. LMI Information'!C13&gt;0,'3. LMI Information'!C13,"None")</f>
        <v>None</v>
      </c>
      <c r="D13" s="22" t="str">
        <f>IF('3. LMI Information'!A13&gt;0,'3. LMI Information'!D13,"None")</f>
        <v>None</v>
      </c>
      <c r="E13" s="22" t="str">
        <f>IF('3. LMI Information'!A13&gt;0,'3. LMI Information'!E13,"None")</f>
        <v>None</v>
      </c>
      <c r="F13" s="23" t="str">
        <f>IF('3. LMI Information'!A13&gt;0,'3. LMI Information'!F13,"None")</f>
        <v>None</v>
      </c>
      <c r="G13" s="19" t="str">
        <f>'3. LMI Information'!Z13</f>
        <v>Record 'Qualify' if LMI</v>
      </c>
      <c r="H13" s="33"/>
      <c r="I13" s="22"/>
      <c r="J13" s="22"/>
      <c r="K13" s="22"/>
      <c r="L13" s="22"/>
      <c r="M13" s="22"/>
    </row>
    <row r="14" spans="1:14" x14ac:dyDescent="0.3">
      <c r="A14" s="19" t="str">
        <f>IF('3. LMI Information'!A14&gt;0,'3. LMI Information'!A14,"None")</f>
        <v>None</v>
      </c>
      <c r="B14" s="70" t="str">
        <f>IF('3. LMI Information'!A14&gt;0,'3. LMI Information'!B14,"None")</f>
        <v>None</v>
      </c>
      <c r="C14" s="22" t="str">
        <f>IF('3. LMI Information'!C14&gt;0,'3. LMI Information'!C14,"None")</f>
        <v>None</v>
      </c>
      <c r="D14" s="22" t="str">
        <f>IF('3. LMI Information'!A14&gt;0,'3. LMI Information'!D14,"None")</f>
        <v>None</v>
      </c>
      <c r="E14" s="22" t="str">
        <f>IF('3. LMI Information'!A14&gt;0,'3. LMI Information'!E14,"None")</f>
        <v>None</v>
      </c>
      <c r="F14" s="23" t="str">
        <f>IF('3. LMI Information'!A14&gt;0,'3. LMI Information'!F14,"None")</f>
        <v>None</v>
      </c>
      <c r="G14" s="19" t="str">
        <f>'3. LMI Information'!Z14</f>
        <v>Record 'Qualify' if LMI</v>
      </c>
      <c r="H14" s="33"/>
      <c r="I14" s="22"/>
      <c r="J14" s="22"/>
      <c r="K14" s="22"/>
      <c r="L14" s="22"/>
      <c r="M14" s="22"/>
    </row>
    <row r="15" spans="1:14" x14ac:dyDescent="0.3">
      <c r="A15" s="19" t="str">
        <f>IF('3. LMI Information'!A15&gt;0,'3. LMI Information'!A15,"None")</f>
        <v>None</v>
      </c>
      <c r="B15" s="70" t="str">
        <f>IF('3. LMI Information'!A15&gt;0,'3. LMI Information'!B15,"None")</f>
        <v>None</v>
      </c>
      <c r="C15" s="22" t="str">
        <f>IF('3. LMI Information'!C15&gt;0,'3. LMI Information'!C15,"None")</f>
        <v>None</v>
      </c>
      <c r="D15" s="22" t="str">
        <f>IF('3. LMI Information'!A15&gt;0,'3. LMI Information'!D15,"None")</f>
        <v>None</v>
      </c>
      <c r="E15" s="22" t="str">
        <f>IF('3. LMI Information'!A15&gt;0,'3. LMI Information'!E15,"None")</f>
        <v>None</v>
      </c>
      <c r="F15" s="23" t="str">
        <f>IF('3. LMI Information'!A15&gt;0,'3. LMI Information'!F15,"None")</f>
        <v>None</v>
      </c>
      <c r="G15" s="19" t="str">
        <f>'3. LMI Information'!Z15</f>
        <v>Record 'Qualify' if LMI</v>
      </c>
      <c r="H15" s="33"/>
      <c r="I15" s="22"/>
      <c r="J15" s="22"/>
      <c r="K15" s="22"/>
      <c r="L15" s="22"/>
      <c r="M15" s="22"/>
    </row>
    <row r="16" spans="1:14" x14ac:dyDescent="0.3">
      <c r="A16" s="19" t="str">
        <f>IF('3. LMI Information'!A16&gt;0,'3. LMI Information'!A16,"None")</f>
        <v>None</v>
      </c>
      <c r="B16" s="70" t="str">
        <f>IF('3. LMI Information'!A16&gt;0,'3. LMI Information'!B16,"None")</f>
        <v>None</v>
      </c>
      <c r="C16" s="22" t="str">
        <f>IF('3. LMI Information'!C16&gt;0,'3. LMI Information'!C16,"None")</f>
        <v>None</v>
      </c>
      <c r="D16" s="22" t="str">
        <f>IF('3. LMI Information'!A16&gt;0,'3. LMI Information'!D16,"None")</f>
        <v>None</v>
      </c>
      <c r="E16" s="22" t="str">
        <f>IF('3. LMI Information'!A16&gt;0,'3. LMI Information'!E16,"None")</f>
        <v>None</v>
      </c>
      <c r="F16" s="23" t="str">
        <f>IF('3. LMI Information'!A16&gt;0,'3. LMI Information'!F16,"None")</f>
        <v>None</v>
      </c>
      <c r="G16" s="19" t="str">
        <f>'3. LMI Information'!Z16</f>
        <v>Record 'Qualify' if LMI</v>
      </c>
      <c r="H16" s="33"/>
      <c r="I16" s="22"/>
      <c r="J16" s="22"/>
      <c r="K16" s="22"/>
      <c r="L16" s="22"/>
      <c r="M16" s="22"/>
    </row>
    <row r="17" spans="1:13" x14ac:dyDescent="0.3">
      <c r="A17" s="19" t="str">
        <f>IF('3. LMI Information'!A17&gt;0,'3. LMI Information'!A17,"None")</f>
        <v>None</v>
      </c>
      <c r="B17" s="70" t="str">
        <f>IF('3. LMI Information'!A17&gt;0,'3. LMI Information'!B17,"None")</f>
        <v>None</v>
      </c>
      <c r="C17" s="22" t="str">
        <f>IF('3. LMI Information'!C17&gt;0,'3. LMI Information'!C17,"None")</f>
        <v>None</v>
      </c>
      <c r="D17" s="22" t="str">
        <f>IF('3. LMI Information'!A17&gt;0,'3. LMI Information'!D17,"None")</f>
        <v>None</v>
      </c>
      <c r="E17" s="22" t="str">
        <f>IF('3. LMI Information'!A17&gt;0,'3. LMI Information'!E17,"None")</f>
        <v>None</v>
      </c>
      <c r="F17" s="23" t="str">
        <f>IF('3. LMI Information'!A17&gt;0,'3. LMI Information'!F17,"None")</f>
        <v>None</v>
      </c>
      <c r="G17" s="19" t="str">
        <f>'3. LMI Information'!Z17</f>
        <v>Record 'Qualify' if LMI</v>
      </c>
      <c r="H17" s="33"/>
      <c r="I17" s="22"/>
      <c r="J17" s="22"/>
      <c r="K17" s="22"/>
      <c r="L17" s="22"/>
      <c r="M17" s="22"/>
    </row>
    <row r="18" spans="1:13" x14ac:dyDescent="0.3">
      <c r="A18" s="19" t="str">
        <f>IF('3. LMI Information'!A18&gt;0,'3. LMI Information'!A18,"None")</f>
        <v>None</v>
      </c>
      <c r="B18" s="70" t="str">
        <f>IF('3. LMI Information'!A18&gt;0,'3. LMI Information'!B18,"None")</f>
        <v>None</v>
      </c>
      <c r="C18" s="22" t="str">
        <f>IF('3. LMI Information'!C18&gt;0,'3. LMI Information'!C18,"None")</f>
        <v>None</v>
      </c>
      <c r="D18" s="22" t="str">
        <f>IF('3. LMI Information'!A18&gt;0,'3. LMI Information'!D18,"None")</f>
        <v>None</v>
      </c>
      <c r="E18" s="22" t="str">
        <f>IF('3. LMI Information'!A18&gt;0,'3. LMI Information'!E18,"None")</f>
        <v>None</v>
      </c>
      <c r="F18" s="23" t="str">
        <f>IF('3. LMI Information'!A18&gt;0,'3. LMI Information'!F18,"None")</f>
        <v>None</v>
      </c>
      <c r="G18" s="19" t="str">
        <f>'3. LMI Information'!Z18</f>
        <v>Record 'Qualify' if LMI</v>
      </c>
      <c r="H18" s="33"/>
      <c r="I18" s="22"/>
      <c r="J18" s="22"/>
      <c r="K18" s="22"/>
      <c r="L18" s="22"/>
      <c r="M18" s="22"/>
    </row>
    <row r="19" spans="1:13" x14ac:dyDescent="0.3">
      <c r="A19" s="19" t="str">
        <f>IF('3. LMI Information'!A19&gt;0,'3. LMI Information'!A19,"None")</f>
        <v>None</v>
      </c>
      <c r="B19" s="70" t="str">
        <f>IF('3. LMI Information'!A19&gt;0,'3. LMI Information'!B19,"None")</f>
        <v>None</v>
      </c>
      <c r="C19" s="22" t="str">
        <f>IF('3. LMI Information'!C19&gt;0,'3. LMI Information'!C19,"None")</f>
        <v>None</v>
      </c>
      <c r="D19" s="22" t="str">
        <f>IF('3. LMI Information'!A19&gt;0,'3. LMI Information'!D19,"None")</f>
        <v>None</v>
      </c>
      <c r="E19" s="22" t="str">
        <f>IF('3. LMI Information'!A19&gt;0,'3. LMI Information'!E19,"None")</f>
        <v>None</v>
      </c>
      <c r="F19" s="23" t="str">
        <f>IF('3. LMI Information'!A19&gt;0,'3. LMI Information'!F19,"None")</f>
        <v>None</v>
      </c>
      <c r="G19" s="19" t="str">
        <f>'3. LMI Information'!Z19</f>
        <v>Record 'Qualify' if LMI</v>
      </c>
      <c r="H19" s="33"/>
      <c r="I19" s="22"/>
      <c r="J19" s="22"/>
      <c r="K19" s="22"/>
      <c r="L19" s="22"/>
      <c r="M19" s="22"/>
    </row>
    <row r="20" spans="1:13" x14ac:dyDescent="0.3">
      <c r="A20" s="19" t="str">
        <f>IF('3. LMI Information'!A20&gt;0,'3. LMI Information'!A20,"None")</f>
        <v>None</v>
      </c>
      <c r="B20" s="70" t="str">
        <f>IF('3. LMI Information'!A20&gt;0,'3. LMI Information'!B20,"None")</f>
        <v>None</v>
      </c>
      <c r="C20" s="22" t="str">
        <f>IF('3. LMI Information'!C20&gt;0,'3. LMI Information'!C20,"None")</f>
        <v>None</v>
      </c>
      <c r="D20" s="22" t="str">
        <f>IF('3. LMI Information'!A20&gt;0,'3. LMI Information'!D20,"None")</f>
        <v>None</v>
      </c>
      <c r="E20" s="22" t="str">
        <f>IF('3. LMI Information'!A20&gt;0,'3. LMI Information'!E20,"None")</f>
        <v>None</v>
      </c>
      <c r="F20" s="23" t="str">
        <f>IF('3. LMI Information'!A20&gt;0,'3. LMI Information'!F20,"None")</f>
        <v>None</v>
      </c>
      <c r="G20" s="19" t="str">
        <f>'3. LMI Information'!Z20</f>
        <v>Record 'Qualify' if LMI</v>
      </c>
      <c r="H20" s="33"/>
      <c r="I20" s="22"/>
      <c r="J20" s="22"/>
      <c r="K20" s="22"/>
      <c r="L20" s="22"/>
      <c r="M20" s="22"/>
    </row>
    <row r="21" spans="1:13" x14ac:dyDescent="0.3">
      <c r="A21" s="19" t="str">
        <f>IF('3. LMI Information'!A21&gt;0,'3. LMI Information'!A21,"None")</f>
        <v>None</v>
      </c>
      <c r="B21" s="70" t="str">
        <f>IF('3. LMI Information'!A21&gt;0,'3. LMI Information'!B21,"None")</f>
        <v>None</v>
      </c>
      <c r="C21" s="22" t="str">
        <f>IF('3. LMI Information'!C21&gt;0,'3. LMI Information'!C21,"None")</f>
        <v>None</v>
      </c>
      <c r="D21" s="22" t="str">
        <f>IF('3. LMI Information'!A21&gt;0,'3. LMI Information'!D21,"None")</f>
        <v>None</v>
      </c>
      <c r="E21" s="22" t="str">
        <f>IF('3. LMI Information'!A21&gt;0,'3. LMI Information'!E21,"None")</f>
        <v>None</v>
      </c>
      <c r="F21" s="23" t="str">
        <f>IF('3. LMI Information'!A21&gt;0,'3. LMI Information'!F21,"None")</f>
        <v>None</v>
      </c>
      <c r="G21" s="19" t="str">
        <f>'3. LMI Information'!Z21</f>
        <v>Record 'Qualify' if LMI</v>
      </c>
      <c r="H21" s="33"/>
      <c r="I21" s="22"/>
      <c r="J21" s="22"/>
      <c r="K21" s="22"/>
      <c r="L21" s="22"/>
      <c r="M21" s="22"/>
    </row>
    <row r="22" spans="1:13" x14ac:dyDescent="0.3">
      <c r="A22" s="19" t="str">
        <f>IF('3. LMI Information'!A22&gt;0,'3. LMI Information'!A22,"None")</f>
        <v>None</v>
      </c>
      <c r="B22" s="70" t="str">
        <f>IF('3. LMI Information'!A22&gt;0,'3. LMI Information'!B22,"None")</f>
        <v>None</v>
      </c>
      <c r="C22" s="22" t="str">
        <f>IF('3. LMI Information'!C22&gt;0,'3. LMI Information'!C22,"None")</f>
        <v>None</v>
      </c>
      <c r="D22" s="22" t="str">
        <f>IF('3. LMI Information'!A22&gt;0,'3. LMI Information'!D22,"None")</f>
        <v>None</v>
      </c>
      <c r="E22" s="22" t="str">
        <f>IF('3. LMI Information'!A22&gt;0,'3. LMI Information'!E22,"None")</f>
        <v>None</v>
      </c>
      <c r="F22" s="23" t="str">
        <f>IF('3. LMI Information'!A22&gt;0,'3. LMI Information'!F22,"None")</f>
        <v>None</v>
      </c>
      <c r="G22" s="19" t="str">
        <f>'3. LMI Information'!Z22</f>
        <v>Record 'Qualify' if LMI</v>
      </c>
      <c r="H22" s="33"/>
      <c r="I22" s="22"/>
      <c r="J22" s="22"/>
      <c r="K22" s="22"/>
      <c r="L22" s="22"/>
      <c r="M22" s="22"/>
    </row>
    <row r="23" spans="1:13" x14ac:dyDescent="0.3">
      <c r="A23" s="19" t="str">
        <f>IF('3. LMI Information'!A23&gt;0,'3. LMI Information'!A23,"None")</f>
        <v>None</v>
      </c>
      <c r="B23" s="70" t="str">
        <f>IF('3. LMI Information'!A23&gt;0,'3. LMI Information'!B23,"None")</f>
        <v>None</v>
      </c>
      <c r="C23" s="22" t="str">
        <f>IF('3. LMI Information'!C23&gt;0,'3. LMI Information'!C23,"None")</f>
        <v>None</v>
      </c>
      <c r="D23" s="22" t="str">
        <f>IF('3. LMI Information'!A23&gt;0,'3. LMI Information'!D23,"None")</f>
        <v>None</v>
      </c>
      <c r="E23" s="22" t="str">
        <f>IF('3. LMI Information'!A23&gt;0,'3. LMI Information'!E23,"None")</f>
        <v>None</v>
      </c>
      <c r="F23" s="23" t="str">
        <f>IF('3. LMI Information'!A23&gt;0,'3. LMI Information'!F23,"None")</f>
        <v>None</v>
      </c>
      <c r="G23" s="19" t="str">
        <f>'3. LMI Information'!Z23</f>
        <v>Record 'Qualify' if LMI</v>
      </c>
      <c r="H23" s="33"/>
      <c r="I23" s="22"/>
      <c r="J23" s="22"/>
      <c r="K23" s="22"/>
      <c r="L23" s="22"/>
      <c r="M23" s="22"/>
    </row>
    <row r="24" spans="1:13" x14ac:dyDescent="0.3">
      <c r="A24" s="19" t="str">
        <f>IF('3. LMI Information'!A24&gt;0,'3. LMI Information'!A24,"None")</f>
        <v>None</v>
      </c>
      <c r="B24" s="70" t="str">
        <f>IF('3. LMI Information'!A24&gt;0,'3. LMI Information'!B24,"None")</f>
        <v>None</v>
      </c>
      <c r="C24" s="22" t="str">
        <f>IF('3. LMI Information'!C24&gt;0,'3. LMI Information'!C24,"None")</f>
        <v>None</v>
      </c>
      <c r="D24" s="22" t="str">
        <f>IF('3. LMI Information'!A24&gt;0,'3. LMI Information'!D24,"None")</f>
        <v>None</v>
      </c>
      <c r="E24" s="22" t="str">
        <f>IF('3. LMI Information'!A24&gt;0,'3. LMI Information'!E24,"None")</f>
        <v>None</v>
      </c>
      <c r="F24" s="23" t="str">
        <f>IF('3. LMI Information'!A24&gt;0,'3. LMI Information'!F24,"None")</f>
        <v>None</v>
      </c>
      <c r="G24" s="19" t="str">
        <f>'3. LMI Information'!Z24</f>
        <v>Record 'Qualify' if LMI</v>
      </c>
      <c r="H24" s="33"/>
      <c r="I24" s="22"/>
      <c r="J24" s="22"/>
      <c r="K24" s="22"/>
      <c r="L24" s="22"/>
      <c r="M24" s="22"/>
    </row>
    <row r="25" spans="1:13" x14ac:dyDescent="0.3">
      <c r="A25" s="19" t="str">
        <f>IF('3. LMI Information'!A25&gt;0,'3. LMI Information'!A25,"None")</f>
        <v>None</v>
      </c>
      <c r="B25" s="70" t="str">
        <f>IF('3. LMI Information'!A25&gt;0,'3. LMI Information'!B25,"None")</f>
        <v>None</v>
      </c>
      <c r="C25" s="22" t="str">
        <f>IF('3. LMI Information'!C25&gt;0,'3. LMI Information'!C25,"None")</f>
        <v>None</v>
      </c>
      <c r="D25" s="22" t="str">
        <f>IF('3. LMI Information'!A25&gt;0,'3. LMI Information'!D25,"None")</f>
        <v>None</v>
      </c>
      <c r="E25" s="22" t="str">
        <f>IF('3. LMI Information'!A25&gt;0,'3. LMI Information'!E25,"None")</f>
        <v>None</v>
      </c>
      <c r="F25" s="23" t="str">
        <f>IF('3. LMI Information'!A25&gt;0,'3. LMI Information'!F25,"None")</f>
        <v>None</v>
      </c>
      <c r="G25" s="19" t="str">
        <f>'3. LMI Information'!Z25</f>
        <v>Record 'Qualify' if LMI</v>
      </c>
      <c r="H25" s="33"/>
      <c r="I25" s="22"/>
      <c r="J25" s="22"/>
      <c r="K25" s="22"/>
      <c r="L25" s="22"/>
      <c r="M25" s="22"/>
    </row>
    <row r="26" spans="1:13" x14ac:dyDescent="0.3">
      <c r="A26" s="19" t="str">
        <f>IF('3. LMI Information'!A26&gt;0,'3. LMI Information'!A26,"None")</f>
        <v>None</v>
      </c>
      <c r="B26" s="70" t="str">
        <f>IF('3. LMI Information'!A26&gt;0,'3. LMI Information'!B26,"None")</f>
        <v>None</v>
      </c>
      <c r="C26" s="22" t="str">
        <f>IF('3. LMI Information'!C26&gt;0,'3. LMI Information'!C26,"None")</f>
        <v>None</v>
      </c>
      <c r="D26" s="22" t="str">
        <f>IF('3. LMI Information'!A26&gt;0,'3. LMI Information'!D26,"None")</f>
        <v>None</v>
      </c>
      <c r="E26" s="22" t="str">
        <f>IF('3. LMI Information'!A26&gt;0,'3. LMI Information'!E26,"None")</f>
        <v>None</v>
      </c>
      <c r="F26" s="23" t="str">
        <f>IF('3. LMI Information'!A26&gt;0,'3. LMI Information'!F26,"None")</f>
        <v>None</v>
      </c>
      <c r="G26" s="19" t="str">
        <f>'3. LMI Information'!Z26</f>
        <v>Record 'Qualify' if LMI</v>
      </c>
      <c r="H26" s="33"/>
      <c r="I26" s="22"/>
      <c r="J26" s="22"/>
      <c r="K26" s="22"/>
      <c r="L26" s="22"/>
      <c r="M26" s="22"/>
    </row>
    <row r="27" spans="1:13" x14ac:dyDescent="0.3">
      <c r="A27" s="19" t="str">
        <f>IF('3. LMI Information'!A27&gt;0,'3. LMI Information'!A27,"None")</f>
        <v>None</v>
      </c>
      <c r="B27" s="70" t="str">
        <f>IF('3. LMI Information'!A27&gt;0,'3. LMI Information'!B27,"None")</f>
        <v>None</v>
      </c>
      <c r="C27" s="22" t="str">
        <f>IF('3. LMI Information'!C27&gt;0,'3. LMI Information'!C27,"None")</f>
        <v>None</v>
      </c>
      <c r="D27" s="22" t="str">
        <f>IF('3. LMI Information'!A27&gt;0,'3. LMI Information'!D27,"None")</f>
        <v>None</v>
      </c>
      <c r="E27" s="22" t="str">
        <f>IF('3. LMI Information'!A27&gt;0,'3. LMI Information'!E27,"None")</f>
        <v>None</v>
      </c>
      <c r="F27" s="23" t="str">
        <f>IF('3. LMI Information'!A27&gt;0,'3. LMI Information'!F27,"None")</f>
        <v>None</v>
      </c>
      <c r="G27" s="19" t="str">
        <f>'3. LMI Information'!Z27</f>
        <v>Record 'Qualify' if LMI</v>
      </c>
      <c r="H27" s="33"/>
      <c r="I27" s="22"/>
      <c r="J27" s="22"/>
      <c r="K27" s="22"/>
      <c r="L27" s="22"/>
      <c r="M27" s="22"/>
    </row>
    <row r="28" spans="1:13" x14ac:dyDescent="0.3">
      <c r="A28" s="19" t="str">
        <f>IF('3. LMI Information'!A28&gt;0,'3. LMI Information'!A28,"None")</f>
        <v>None</v>
      </c>
      <c r="B28" s="70" t="str">
        <f>IF('3. LMI Information'!A28&gt;0,'3. LMI Information'!B28,"None")</f>
        <v>None</v>
      </c>
      <c r="C28" s="22" t="str">
        <f>IF('3. LMI Information'!C28&gt;0,'3. LMI Information'!C28,"None")</f>
        <v>None</v>
      </c>
      <c r="D28" s="22" t="str">
        <f>IF('3. LMI Information'!A28&gt;0,'3. LMI Information'!D28,"None")</f>
        <v>None</v>
      </c>
      <c r="E28" s="22" t="str">
        <f>IF('3. LMI Information'!A28&gt;0,'3. LMI Information'!E28,"None")</f>
        <v>None</v>
      </c>
      <c r="F28" s="23" t="str">
        <f>IF('3. LMI Information'!A28&gt;0,'3. LMI Information'!F28,"None")</f>
        <v>None</v>
      </c>
      <c r="G28" s="19" t="str">
        <f>'3. LMI Information'!Z28</f>
        <v>Record 'Qualify' if LMI</v>
      </c>
      <c r="H28" s="33"/>
      <c r="I28" s="22"/>
      <c r="J28" s="22"/>
      <c r="K28" s="22"/>
      <c r="L28" s="22"/>
      <c r="M28" s="22"/>
    </row>
    <row r="29" spans="1:13" x14ac:dyDescent="0.3">
      <c r="A29" s="19" t="str">
        <f>IF('3. LMI Information'!A29&gt;0,'3. LMI Information'!A29,"None")</f>
        <v>None</v>
      </c>
      <c r="B29" s="70" t="str">
        <f>IF('3. LMI Information'!A29&gt;0,'3. LMI Information'!B29,"None")</f>
        <v>None</v>
      </c>
      <c r="C29" s="22" t="str">
        <f>IF('3. LMI Information'!C29&gt;0,'3. LMI Information'!C29,"None")</f>
        <v>None</v>
      </c>
      <c r="D29" s="22" t="str">
        <f>IF('3. LMI Information'!A29&gt;0,'3. LMI Information'!D29,"None")</f>
        <v>None</v>
      </c>
      <c r="E29" s="22" t="str">
        <f>IF('3. LMI Information'!A29&gt;0,'3. LMI Information'!E29,"None")</f>
        <v>None</v>
      </c>
      <c r="F29" s="23" t="str">
        <f>IF('3. LMI Information'!A29&gt;0,'3. LMI Information'!F29,"None")</f>
        <v>None</v>
      </c>
      <c r="G29" s="19" t="str">
        <f>'3. LMI Information'!Z29</f>
        <v>Record 'Qualify' if LMI</v>
      </c>
      <c r="H29" s="33"/>
      <c r="I29" s="22"/>
      <c r="J29" s="22"/>
      <c r="K29" s="22"/>
      <c r="L29" s="22"/>
      <c r="M29" s="22"/>
    </row>
    <row r="30" spans="1:13" x14ac:dyDescent="0.3">
      <c r="A30" s="19" t="str">
        <f>IF('3. LMI Information'!A30&gt;0,'3. LMI Information'!A30,"None")</f>
        <v>None</v>
      </c>
      <c r="B30" s="70" t="str">
        <f>IF('3. LMI Information'!A30&gt;0,'3. LMI Information'!B30,"None")</f>
        <v>None</v>
      </c>
      <c r="C30" s="22" t="str">
        <f>IF('3. LMI Information'!C30&gt;0,'3. LMI Information'!C30,"None")</f>
        <v>None</v>
      </c>
      <c r="D30" s="22" t="str">
        <f>IF('3. LMI Information'!A30&gt;0,'3. LMI Information'!D30,"None")</f>
        <v>None</v>
      </c>
      <c r="E30" s="22" t="str">
        <f>IF('3. LMI Information'!A30&gt;0,'3. LMI Information'!E30,"None")</f>
        <v>None</v>
      </c>
      <c r="F30" s="23" t="str">
        <f>IF('3. LMI Information'!A30&gt;0,'3. LMI Information'!F30,"None")</f>
        <v>None</v>
      </c>
      <c r="G30" s="19" t="str">
        <f>'3. LMI Information'!Z30</f>
        <v>Record 'Qualify' if LMI</v>
      </c>
      <c r="H30" s="33"/>
      <c r="I30" s="22"/>
      <c r="J30" s="22"/>
      <c r="K30" s="22"/>
      <c r="L30" s="22"/>
      <c r="M30" s="22"/>
    </row>
    <row r="31" spans="1:13" x14ac:dyDescent="0.3">
      <c r="A31" s="19" t="str">
        <f>IF('3. LMI Information'!A31&gt;0,'3. LMI Information'!A31,"None")</f>
        <v>None</v>
      </c>
      <c r="B31" s="70" t="str">
        <f>IF('3. LMI Information'!A31&gt;0,'3. LMI Information'!B31,"None")</f>
        <v>None</v>
      </c>
      <c r="C31" s="22" t="str">
        <f>IF('3. LMI Information'!C31&gt;0,'3. LMI Information'!C31,"None")</f>
        <v>None</v>
      </c>
      <c r="D31" s="22" t="str">
        <f>IF('3. LMI Information'!A31&gt;0,'3. LMI Information'!D31,"None")</f>
        <v>None</v>
      </c>
      <c r="E31" s="22" t="str">
        <f>IF('3. LMI Information'!A31&gt;0,'3. LMI Information'!E31,"None")</f>
        <v>None</v>
      </c>
      <c r="F31" s="23" t="str">
        <f>IF('3. LMI Information'!A31&gt;0,'3. LMI Information'!F31,"None")</f>
        <v>None</v>
      </c>
      <c r="G31" s="19" t="str">
        <f>'3. LMI Information'!Z31</f>
        <v>Record 'Qualify' if LMI</v>
      </c>
      <c r="H31" s="33"/>
      <c r="I31" s="22"/>
      <c r="J31" s="22"/>
      <c r="K31" s="22"/>
      <c r="L31" s="22"/>
      <c r="M31" s="22"/>
    </row>
    <row r="32" spans="1:13" x14ac:dyDescent="0.3">
      <c r="A32" s="19" t="str">
        <f>IF('3. LMI Information'!A32&gt;0,'3. LMI Information'!A32,"None")</f>
        <v>None</v>
      </c>
      <c r="B32" s="70" t="str">
        <f>IF('3. LMI Information'!A32&gt;0,'3. LMI Information'!B32,"None")</f>
        <v>None</v>
      </c>
      <c r="C32" s="22" t="str">
        <f>IF('3. LMI Information'!C32&gt;0,'3. LMI Information'!C32,"None")</f>
        <v>None</v>
      </c>
      <c r="D32" s="22" t="str">
        <f>IF('3. LMI Information'!A32&gt;0,'3. LMI Information'!D32,"None")</f>
        <v>None</v>
      </c>
      <c r="E32" s="22" t="str">
        <f>IF('3. LMI Information'!A32&gt;0,'3. LMI Information'!E32,"None")</f>
        <v>None</v>
      </c>
      <c r="F32" s="23" t="str">
        <f>IF('3. LMI Information'!A32&gt;0,'3. LMI Information'!F32,"None")</f>
        <v>None</v>
      </c>
      <c r="G32" s="19" t="str">
        <f>'3. LMI Information'!Z32</f>
        <v>Record 'Qualify' if LMI</v>
      </c>
      <c r="H32" s="33"/>
      <c r="I32" s="22"/>
      <c r="J32" s="22"/>
      <c r="K32" s="22"/>
      <c r="L32" s="22"/>
      <c r="M32" s="22"/>
    </row>
    <row r="33" spans="1:13" x14ac:dyDescent="0.3">
      <c r="A33" s="19" t="str">
        <f>IF('3. LMI Information'!A33&gt;0,'3. LMI Information'!A33,"None")</f>
        <v>None</v>
      </c>
      <c r="B33" s="70" t="str">
        <f>IF('3. LMI Information'!A33&gt;0,'3. LMI Information'!B33,"None")</f>
        <v>None</v>
      </c>
      <c r="C33" s="22" t="str">
        <f>IF('3. LMI Information'!C33&gt;0,'3. LMI Information'!C33,"None")</f>
        <v>None</v>
      </c>
      <c r="D33" s="22" t="str">
        <f>IF('3. LMI Information'!A33&gt;0,'3. LMI Information'!D33,"None")</f>
        <v>None</v>
      </c>
      <c r="E33" s="22" t="str">
        <f>IF('3. LMI Information'!A33&gt;0,'3. LMI Information'!E33,"None")</f>
        <v>None</v>
      </c>
      <c r="F33" s="23" t="str">
        <f>IF('3. LMI Information'!A33&gt;0,'3. LMI Information'!F33,"None")</f>
        <v>None</v>
      </c>
      <c r="G33" s="19" t="str">
        <f>'3. LMI Information'!Z33</f>
        <v>Record 'Qualify' if LMI</v>
      </c>
      <c r="H33" s="33"/>
      <c r="I33" s="22"/>
      <c r="J33" s="22"/>
      <c r="K33" s="22"/>
      <c r="L33" s="22"/>
      <c r="M33" s="22"/>
    </row>
    <row r="34" spans="1:13" x14ac:dyDescent="0.3">
      <c r="A34" s="19" t="str">
        <f>IF('3. LMI Information'!A34&gt;0,'3. LMI Information'!A34,"None")</f>
        <v>None</v>
      </c>
      <c r="B34" s="70" t="str">
        <f>IF('3. LMI Information'!A34&gt;0,'3. LMI Information'!B34,"None")</f>
        <v>None</v>
      </c>
      <c r="C34" s="22" t="str">
        <f>IF('3. LMI Information'!C34&gt;0,'3. LMI Information'!C34,"None")</f>
        <v>None</v>
      </c>
      <c r="D34" s="22" t="str">
        <f>IF('3. LMI Information'!A34&gt;0,'3. LMI Information'!D34,"None")</f>
        <v>None</v>
      </c>
      <c r="E34" s="22" t="str">
        <f>IF('3. LMI Information'!A34&gt;0,'3. LMI Information'!E34,"None")</f>
        <v>None</v>
      </c>
      <c r="F34" s="23" t="str">
        <f>IF('3. LMI Information'!A34&gt;0,'3. LMI Information'!F34,"None")</f>
        <v>None</v>
      </c>
      <c r="G34" s="19" t="str">
        <f>'3. LMI Information'!Z34</f>
        <v>Record 'Qualify' if LMI</v>
      </c>
      <c r="H34" s="33"/>
      <c r="I34" s="22"/>
      <c r="J34" s="22"/>
      <c r="K34" s="22"/>
      <c r="L34" s="22"/>
      <c r="M34" s="22"/>
    </row>
    <row r="35" spans="1:13" x14ac:dyDescent="0.3">
      <c r="A35" s="19" t="str">
        <f>IF('3. LMI Information'!A35&gt;0,'3. LMI Information'!A35,"None")</f>
        <v>None</v>
      </c>
      <c r="B35" s="70" t="str">
        <f>IF('3. LMI Information'!A35&gt;0,'3. LMI Information'!B35,"None")</f>
        <v>None</v>
      </c>
      <c r="C35" s="22" t="str">
        <f>IF('3. LMI Information'!C35&gt;0,'3. LMI Information'!C35,"None")</f>
        <v>None</v>
      </c>
      <c r="D35" s="22" t="str">
        <f>IF('3. LMI Information'!A35&gt;0,'3. LMI Information'!D35,"None")</f>
        <v>None</v>
      </c>
      <c r="E35" s="22" t="str">
        <f>IF('3. LMI Information'!A35&gt;0,'3. LMI Information'!E35,"None")</f>
        <v>None</v>
      </c>
      <c r="F35" s="23" t="str">
        <f>IF('3. LMI Information'!A35&gt;0,'3. LMI Information'!F35,"None")</f>
        <v>None</v>
      </c>
      <c r="G35" s="19" t="str">
        <f>'3. LMI Information'!Z35</f>
        <v>Record 'Qualify' if LMI</v>
      </c>
      <c r="H35" s="33"/>
      <c r="I35" s="22"/>
      <c r="J35" s="22"/>
      <c r="K35" s="22"/>
      <c r="L35" s="22"/>
      <c r="M35" s="22"/>
    </row>
    <row r="36" spans="1:13" x14ac:dyDescent="0.3">
      <c r="A36" s="19" t="str">
        <f>IF('3. LMI Information'!A36&gt;0,'3. LMI Information'!A36,"None")</f>
        <v>None</v>
      </c>
      <c r="B36" s="70" t="str">
        <f>IF('3. LMI Information'!A36&gt;0,'3. LMI Information'!B36,"None")</f>
        <v>None</v>
      </c>
      <c r="C36" s="22" t="str">
        <f>IF('3. LMI Information'!C36&gt;0,'3. LMI Information'!C36,"None")</f>
        <v>None</v>
      </c>
      <c r="D36" s="22" t="str">
        <f>IF('3. LMI Information'!A36&gt;0,'3. LMI Information'!D36,"None")</f>
        <v>None</v>
      </c>
      <c r="E36" s="22" t="str">
        <f>IF('3. LMI Information'!A36&gt;0,'3. LMI Information'!E36,"None")</f>
        <v>None</v>
      </c>
      <c r="F36" s="23" t="str">
        <f>IF('3. LMI Information'!A36&gt;0,'3. LMI Information'!F36,"None")</f>
        <v>None</v>
      </c>
      <c r="G36" s="19" t="str">
        <f>'3. LMI Information'!Z36</f>
        <v>Record 'Qualify' if LMI</v>
      </c>
      <c r="H36" s="33"/>
      <c r="I36" s="22"/>
      <c r="J36" s="22"/>
      <c r="K36" s="22"/>
      <c r="L36" s="22"/>
      <c r="M36" s="22"/>
    </row>
    <row r="37" spans="1:13" x14ac:dyDescent="0.3">
      <c r="A37" s="19" t="str">
        <f>IF('3. LMI Information'!A37&gt;0,'3. LMI Information'!A37,"None")</f>
        <v>None</v>
      </c>
      <c r="B37" s="70" t="str">
        <f>IF('3. LMI Information'!A37&gt;0,'3. LMI Information'!B37,"None")</f>
        <v>None</v>
      </c>
      <c r="C37" s="22" t="str">
        <f>IF('3. LMI Information'!C37&gt;0,'3. LMI Information'!C37,"None")</f>
        <v>None</v>
      </c>
      <c r="D37" s="22" t="str">
        <f>IF('3. LMI Information'!A37&gt;0,'3. LMI Information'!D37,"None")</f>
        <v>None</v>
      </c>
      <c r="E37" s="22" t="str">
        <f>IF('3. LMI Information'!A37&gt;0,'3. LMI Information'!E37,"None")</f>
        <v>None</v>
      </c>
      <c r="F37" s="23" t="str">
        <f>IF('3. LMI Information'!A37&gt;0,'3. LMI Information'!F37,"None")</f>
        <v>None</v>
      </c>
      <c r="G37" s="19" t="str">
        <f>'3. LMI Information'!Z37</f>
        <v>Record 'Qualify' if LMI</v>
      </c>
      <c r="H37" s="33"/>
      <c r="I37" s="22"/>
      <c r="J37" s="22"/>
      <c r="K37" s="22"/>
      <c r="L37" s="22"/>
      <c r="M37" s="22"/>
    </row>
    <row r="38" spans="1:13" x14ac:dyDescent="0.3">
      <c r="A38" s="19" t="str">
        <f>IF('3. LMI Information'!A38&gt;0,'3. LMI Information'!A38,"None")</f>
        <v>None</v>
      </c>
      <c r="B38" s="70" t="str">
        <f>IF('3. LMI Information'!A38&gt;0,'3. LMI Information'!B38,"None")</f>
        <v>None</v>
      </c>
      <c r="C38" s="22" t="str">
        <f>IF('3. LMI Information'!C38&gt;0,'3. LMI Information'!C38,"None")</f>
        <v>None</v>
      </c>
      <c r="D38" s="22" t="str">
        <f>IF('3. LMI Information'!A38&gt;0,'3. LMI Information'!D38,"None")</f>
        <v>None</v>
      </c>
      <c r="E38" s="22" t="str">
        <f>IF('3. LMI Information'!A38&gt;0,'3. LMI Information'!E38,"None")</f>
        <v>None</v>
      </c>
      <c r="F38" s="23" t="str">
        <f>IF('3. LMI Information'!A38&gt;0,'3. LMI Information'!F38,"None")</f>
        <v>None</v>
      </c>
      <c r="G38" s="19" t="str">
        <f>'3. LMI Information'!Z38</f>
        <v>Record 'Qualify' if LMI</v>
      </c>
      <c r="H38" s="33"/>
      <c r="I38" s="22"/>
      <c r="J38" s="22"/>
      <c r="K38" s="22"/>
      <c r="L38" s="22"/>
      <c r="M38" s="22"/>
    </row>
    <row r="39" spans="1:13" x14ac:dyDescent="0.3">
      <c r="A39" s="19" t="str">
        <f>IF('3. LMI Information'!A39&gt;0,'3. LMI Information'!A39,"None")</f>
        <v>None</v>
      </c>
      <c r="B39" s="70" t="str">
        <f>IF('3. LMI Information'!A39&gt;0,'3. LMI Information'!B39,"None")</f>
        <v>None</v>
      </c>
      <c r="C39" s="22" t="str">
        <f>IF('3. LMI Information'!C39&gt;0,'3. LMI Information'!C39,"None")</f>
        <v>None</v>
      </c>
      <c r="D39" s="22" t="str">
        <f>IF('3. LMI Information'!A39&gt;0,'3. LMI Information'!D39,"None")</f>
        <v>None</v>
      </c>
      <c r="E39" s="22" t="str">
        <f>IF('3. LMI Information'!A39&gt;0,'3. LMI Information'!E39,"None")</f>
        <v>None</v>
      </c>
      <c r="F39" s="23" t="str">
        <f>IF('3. LMI Information'!A39&gt;0,'3. LMI Information'!F39,"None")</f>
        <v>None</v>
      </c>
      <c r="G39" s="19" t="str">
        <f>'3. LMI Information'!Z39</f>
        <v>Record 'Qualify' if LMI</v>
      </c>
      <c r="H39" s="33"/>
      <c r="I39" s="22"/>
      <c r="J39" s="22"/>
      <c r="K39" s="22"/>
      <c r="L39" s="22"/>
      <c r="M39" s="22"/>
    </row>
    <row r="40" spans="1:13" x14ac:dyDescent="0.3">
      <c r="A40" s="19" t="str">
        <f>IF('3. LMI Information'!A40&gt;0,'3. LMI Information'!A40,"None")</f>
        <v>None</v>
      </c>
      <c r="B40" s="70" t="str">
        <f>IF('3. LMI Information'!A40&gt;0,'3. LMI Information'!B40,"None")</f>
        <v>None</v>
      </c>
      <c r="C40" s="22" t="str">
        <f>IF('3. LMI Information'!C40&gt;0,'3. LMI Information'!C40,"None")</f>
        <v>None</v>
      </c>
      <c r="D40" s="22" t="str">
        <f>IF('3. LMI Information'!A40&gt;0,'3. LMI Information'!D40,"None")</f>
        <v>None</v>
      </c>
      <c r="E40" s="22" t="str">
        <f>IF('3. LMI Information'!A40&gt;0,'3. LMI Information'!E40,"None")</f>
        <v>None</v>
      </c>
      <c r="F40" s="23" t="str">
        <f>IF('3. LMI Information'!A40&gt;0,'3. LMI Information'!F40,"None")</f>
        <v>None</v>
      </c>
      <c r="G40" s="19" t="str">
        <f>'3. LMI Information'!Z40</f>
        <v>Record 'Qualify' if LMI</v>
      </c>
      <c r="H40" s="33"/>
      <c r="I40" s="22"/>
      <c r="J40" s="22"/>
      <c r="K40" s="22"/>
      <c r="L40" s="22"/>
      <c r="M40" s="22"/>
    </row>
    <row r="41" spans="1:13" x14ac:dyDescent="0.3">
      <c r="A41" s="19" t="str">
        <f>IF('3. LMI Information'!A41&gt;0,'3. LMI Information'!A41,"None")</f>
        <v>None</v>
      </c>
      <c r="B41" s="70" t="str">
        <f>IF('3. LMI Information'!A41&gt;0,'3. LMI Information'!B41,"None")</f>
        <v>None</v>
      </c>
      <c r="C41" s="22" t="str">
        <f>IF('3. LMI Information'!C41&gt;0,'3. LMI Information'!C41,"None")</f>
        <v>None</v>
      </c>
      <c r="D41" s="22" t="str">
        <f>IF('3. LMI Information'!A41&gt;0,'3. LMI Information'!D41,"None")</f>
        <v>None</v>
      </c>
      <c r="E41" s="22" t="str">
        <f>IF('3. LMI Information'!A41&gt;0,'3. LMI Information'!E41,"None")</f>
        <v>None</v>
      </c>
      <c r="F41" s="23" t="str">
        <f>IF('3. LMI Information'!A41&gt;0,'3. LMI Information'!F41,"None")</f>
        <v>None</v>
      </c>
      <c r="G41" s="19" t="str">
        <f>'3. LMI Information'!Z41</f>
        <v>Record 'Qualify' if LMI</v>
      </c>
      <c r="H41" s="33"/>
      <c r="I41" s="22"/>
      <c r="J41" s="22"/>
      <c r="K41" s="22"/>
      <c r="L41" s="22"/>
      <c r="M41" s="22"/>
    </row>
    <row r="42" spans="1:13" x14ac:dyDescent="0.3">
      <c r="A42" s="19" t="str">
        <f>IF('3. LMI Information'!A42&gt;0,'3. LMI Information'!A42,"None")</f>
        <v>None</v>
      </c>
      <c r="B42" s="70" t="str">
        <f>IF('3. LMI Information'!A42&gt;0,'3. LMI Information'!B42,"None")</f>
        <v>None</v>
      </c>
      <c r="C42" s="22" t="str">
        <f>IF('3. LMI Information'!C42&gt;0,'3. LMI Information'!C42,"None")</f>
        <v>None</v>
      </c>
      <c r="D42" s="22" t="str">
        <f>IF('3. LMI Information'!A42&gt;0,'3. LMI Information'!D42,"None")</f>
        <v>None</v>
      </c>
      <c r="E42" s="22" t="str">
        <f>IF('3. LMI Information'!A42&gt;0,'3. LMI Information'!E42,"None")</f>
        <v>None</v>
      </c>
      <c r="F42" s="23" t="str">
        <f>IF('3. LMI Information'!A42&gt;0,'3. LMI Information'!F42,"None")</f>
        <v>None</v>
      </c>
      <c r="G42" s="19" t="str">
        <f>'3. LMI Information'!Z42</f>
        <v>Record 'Qualify' if LMI</v>
      </c>
      <c r="H42" s="33"/>
      <c r="I42" s="22"/>
      <c r="J42" s="22"/>
      <c r="K42" s="22"/>
      <c r="L42" s="22"/>
      <c r="M42" s="22"/>
    </row>
    <row r="43" spans="1:13" x14ac:dyDescent="0.3">
      <c r="A43" s="19" t="str">
        <f>IF('3. LMI Information'!A43&gt;0,'3. LMI Information'!A43,"None")</f>
        <v>None</v>
      </c>
      <c r="B43" s="70" t="str">
        <f>IF('3. LMI Information'!A43&gt;0,'3. LMI Information'!B43,"None")</f>
        <v>None</v>
      </c>
      <c r="C43" s="22" t="str">
        <f>IF('3. LMI Information'!C43&gt;0,'3. LMI Information'!C43,"None")</f>
        <v>None</v>
      </c>
      <c r="D43" s="22" t="str">
        <f>IF('3. LMI Information'!A43&gt;0,'3. LMI Information'!D43,"None")</f>
        <v>None</v>
      </c>
      <c r="E43" s="22" t="str">
        <f>IF('3. LMI Information'!A43&gt;0,'3. LMI Information'!E43,"None")</f>
        <v>None</v>
      </c>
      <c r="F43" s="23" t="str">
        <f>IF('3. LMI Information'!A43&gt;0,'3. LMI Information'!F43,"None")</f>
        <v>None</v>
      </c>
      <c r="G43" s="19" t="str">
        <f>'3. LMI Information'!Z43</f>
        <v>Record 'Qualify' if LMI</v>
      </c>
      <c r="H43" s="33"/>
      <c r="I43" s="22"/>
      <c r="J43" s="22"/>
      <c r="K43" s="22"/>
      <c r="L43" s="22"/>
      <c r="M43" s="22"/>
    </row>
    <row r="44" spans="1:13" x14ac:dyDescent="0.3">
      <c r="A44" s="19" t="str">
        <f>IF('3. LMI Information'!A44&gt;0,'3. LMI Information'!A44,"None")</f>
        <v>None</v>
      </c>
      <c r="B44" s="70" t="str">
        <f>IF('3. LMI Information'!A44&gt;0,'3. LMI Information'!B44,"None")</f>
        <v>None</v>
      </c>
      <c r="C44" s="22" t="str">
        <f>IF('3. LMI Information'!C44&gt;0,'3. LMI Information'!C44,"None")</f>
        <v>None</v>
      </c>
      <c r="D44" s="22" t="str">
        <f>IF('3. LMI Information'!A44&gt;0,'3. LMI Information'!D44,"None")</f>
        <v>None</v>
      </c>
      <c r="E44" s="22" t="str">
        <f>IF('3. LMI Information'!A44&gt;0,'3. LMI Information'!E44,"None")</f>
        <v>None</v>
      </c>
      <c r="F44" s="23" t="str">
        <f>IF('3. LMI Information'!A44&gt;0,'3. LMI Information'!F44,"None")</f>
        <v>None</v>
      </c>
      <c r="G44" s="19" t="str">
        <f>'3. LMI Information'!Z44</f>
        <v>Record 'Qualify' if LMI</v>
      </c>
      <c r="H44" s="33"/>
      <c r="I44" s="22"/>
      <c r="J44" s="22"/>
      <c r="K44" s="22"/>
      <c r="L44" s="22"/>
      <c r="M44" s="22"/>
    </row>
    <row r="45" spans="1:13" x14ac:dyDescent="0.3">
      <c r="A45" s="19" t="str">
        <f>IF('3. LMI Information'!A45&gt;0,'3. LMI Information'!A45,"None")</f>
        <v>None</v>
      </c>
      <c r="B45" s="70" t="str">
        <f>IF('3. LMI Information'!A45&gt;0,'3. LMI Information'!B45,"None")</f>
        <v>None</v>
      </c>
      <c r="C45" s="22" t="str">
        <f>IF('3. LMI Information'!C45&gt;0,'3. LMI Information'!C45,"None")</f>
        <v>None</v>
      </c>
      <c r="D45" s="22" t="str">
        <f>IF('3. LMI Information'!A45&gt;0,'3. LMI Information'!D45,"None")</f>
        <v>None</v>
      </c>
      <c r="E45" s="22" t="str">
        <f>IF('3. LMI Information'!A45&gt;0,'3. LMI Information'!E45,"None")</f>
        <v>None</v>
      </c>
      <c r="F45" s="23" t="str">
        <f>IF('3. LMI Information'!A45&gt;0,'3. LMI Information'!F45,"None")</f>
        <v>None</v>
      </c>
      <c r="G45" s="19" t="str">
        <f>'3. LMI Information'!Z45</f>
        <v>Record 'Qualify' if LMI</v>
      </c>
      <c r="H45" s="33"/>
      <c r="I45" s="22"/>
      <c r="J45" s="22"/>
      <c r="K45" s="22"/>
      <c r="L45" s="22"/>
      <c r="M45" s="22"/>
    </row>
    <row r="46" spans="1:13" x14ac:dyDescent="0.3">
      <c r="A46" s="19" t="str">
        <f>IF('3. LMI Information'!A46&gt;0,'3. LMI Information'!A46,"None")</f>
        <v>None</v>
      </c>
      <c r="B46" s="70" t="str">
        <f>IF('3. LMI Information'!A46&gt;0,'3. LMI Information'!B46,"None")</f>
        <v>None</v>
      </c>
      <c r="C46" s="22" t="str">
        <f>IF('3. LMI Information'!C46&gt;0,'3. LMI Information'!C46,"None")</f>
        <v>None</v>
      </c>
      <c r="D46" s="22" t="str">
        <f>IF('3. LMI Information'!A46&gt;0,'3. LMI Information'!D46,"None")</f>
        <v>None</v>
      </c>
      <c r="E46" s="22" t="str">
        <f>IF('3. LMI Information'!A46&gt;0,'3. LMI Information'!E46,"None")</f>
        <v>None</v>
      </c>
      <c r="F46" s="23" t="str">
        <f>IF('3. LMI Information'!A46&gt;0,'3. LMI Information'!F46,"None")</f>
        <v>None</v>
      </c>
      <c r="G46" s="19" t="str">
        <f>'3. LMI Information'!Z46</f>
        <v>Record 'Qualify' if LMI</v>
      </c>
      <c r="H46" s="33"/>
      <c r="I46" s="22"/>
      <c r="J46" s="22"/>
      <c r="K46" s="22"/>
      <c r="L46" s="22"/>
      <c r="M46" s="22"/>
    </row>
    <row r="47" spans="1:13" x14ac:dyDescent="0.3">
      <c r="A47" s="19" t="str">
        <f>IF('3. LMI Information'!A47&gt;0,'3. LMI Information'!A47,"None")</f>
        <v>None</v>
      </c>
      <c r="B47" s="70" t="str">
        <f>IF('3. LMI Information'!A47&gt;0,'3. LMI Information'!B47,"None")</f>
        <v>None</v>
      </c>
      <c r="C47" s="22" t="str">
        <f>IF('3. LMI Information'!C47&gt;0,'3. LMI Information'!C47,"None")</f>
        <v>None</v>
      </c>
      <c r="D47" s="22" t="str">
        <f>IF('3. LMI Information'!A47&gt;0,'3. LMI Information'!D47,"None")</f>
        <v>None</v>
      </c>
      <c r="E47" s="22" t="str">
        <f>IF('3. LMI Information'!A47&gt;0,'3. LMI Information'!E47,"None")</f>
        <v>None</v>
      </c>
      <c r="F47" s="23" t="str">
        <f>IF('3. LMI Information'!A47&gt;0,'3. LMI Information'!F47,"None")</f>
        <v>None</v>
      </c>
      <c r="G47" s="19" t="str">
        <f>'3. LMI Information'!Z47</f>
        <v>Record 'Qualify' if LMI</v>
      </c>
      <c r="H47" s="33"/>
      <c r="I47" s="22"/>
      <c r="J47" s="22"/>
      <c r="K47" s="22"/>
      <c r="L47" s="22"/>
      <c r="M47" s="22"/>
    </row>
    <row r="48" spans="1:13" x14ac:dyDescent="0.3">
      <c r="A48" s="19" t="str">
        <f>IF('3. LMI Information'!A48&gt;0,'3. LMI Information'!A48,"None")</f>
        <v>None</v>
      </c>
      <c r="B48" s="70" t="str">
        <f>IF('3. LMI Information'!A48&gt;0,'3. LMI Information'!B48,"None")</f>
        <v>None</v>
      </c>
      <c r="C48" s="22" t="str">
        <f>IF('3. LMI Information'!C48&gt;0,'3. LMI Information'!C48,"None")</f>
        <v>None</v>
      </c>
      <c r="D48" s="22" t="str">
        <f>IF('3. LMI Information'!A48&gt;0,'3. LMI Information'!D48,"None")</f>
        <v>None</v>
      </c>
      <c r="E48" s="22" t="str">
        <f>IF('3. LMI Information'!A48&gt;0,'3. LMI Information'!E48,"None")</f>
        <v>None</v>
      </c>
      <c r="F48" s="23" t="str">
        <f>IF('3. LMI Information'!A48&gt;0,'3. LMI Information'!F48,"None")</f>
        <v>None</v>
      </c>
      <c r="G48" s="19" t="str">
        <f>'3. LMI Information'!Z48</f>
        <v>Record 'Qualify' if LMI</v>
      </c>
      <c r="H48" s="33"/>
      <c r="I48" s="22"/>
      <c r="J48" s="22"/>
      <c r="K48" s="22"/>
      <c r="L48" s="22"/>
      <c r="M48" s="22"/>
    </row>
    <row r="49" spans="1:13" x14ac:dyDescent="0.3">
      <c r="A49" s="19" t="str">
        <f>IF('3. LMI Information'!A49&gt;0,'3. LMI Information'!A49,"None")</f>
        <v>None</v>
      </c>
      <c r="B49" s="70" t="str">
        <f>IF('3. LMI Information'!A49&gt;0,'3. LMI Information'!B49,"None")</f>
        <v>None</v>
      </c>
      <c r="C49" s="22" t="str">
        <f>IF('3. LMI Information'!C49&gt;0,'3. LMI Information'!C49,"None")</f>
        <v>None</v>
      </c>
      <c r="D49" s="22" t="str">
        <f>IF('3. LMI Information'!A49&gt;0,'3. LMI Information'!D49,"None")</f>
        <v>None</v>
      </c>
      <c r="E49" s="22" t="str">
        <f>IF('3. LMI Information'!A49&gt;0,'3. LMI Information'!E49,"None")</f>
        <v>None</v>
      </c>
      <c r="F49" s="23" t="str">
        <f>IF('3. LMI Information'!A49&gt;0,'3. LMI Information'!F49,"None")</f>
        <v>None</v>
      </c>
      <c r="G49" s="19" t="str">
        <f>'3. LMI Information'!Z49</f>
        <v>Record 'Qualify' if LMI</v>
      </c>
      <c r="H49" s="33"/>
      <c r="I49" s="22"/>
      <c r="J49" s="22"/>
      <c r="K49" s="22"/>
      <c r="L49" s="22"/>
      <c r="M49" s="22"/>
    </row>
    <row r="50" spans="1:13" x14ac:dyDescent="0.3">
      <c r="A50" s="19" t="str">
        <f>IF('3. LMI Information'!A50&gt;0,'3. LMI Information'!A50,"None")</f>
        <v>None</v>
      </c>
      <c r="B50" s="70" t="str">
        <f>IF('3. LMI Information'!A50&gt;0,'3. LMI Information'!B50,"None")</f>
        <v>None</v>
      </c>
      <c r="C50" s="22" t="str">
        <f>IF('3. LMI Information'!C50&gt;0,'3. LMI Information'!C50,"None")</f>
        <v>None</v>
      </c>
      <c r="D50" s="22" t="str">
        <f>IF('3. LMI Information'!A50&gt;0,'3. LMI Information'!D50,"None")</f>
        <v>None</v>
      </c>
      <c r="E50" s="22" t="str">
        <f>IF('3. LMI Information'!A50&gt;0,'3. LMI Information'!E50,"None")</f>
        <v>None</v>
      </c>
      <c r="F50" s="23" t="str">
        <f>IF('3. LMI Information'!A50&gt;0,'3. LMI Information'!F50,"None")</f>
        <v>None</v>
      </c>
      <c r="G50" s="19" t="str">
        <f>'3. LMI Information'!Z50</f>
        <v>Record 'Qualify' if LMI</v>
      </c>
      <c r="H50" s="33"/>
      <c r="I50" s="22"/>
      <c r="J50" s="22"/>
      <c r="K50" s="22"/>
      <c r="L50" s="22"/>
      <c r="M50" s="22"/>
    </row>
    <row r="51" spans="1:13" x14ac:dyDescent="0.3">
      <c r="A51" s="19" t="str">
        <f>IF('3. LMI Information'!A51&gt;0,'3. LMI Information'!A51,"None")</f>
        <v>None</v>
      </c>
      <c r="B51" s="70" t="str">
        <f>IF('3. LMI Information'!A51&gt;0,'3. LMI Information'!B51,"None")</f>
        <v>None</v>
      </c>
      <c r="C51" s="22" t="str">
        <f>IF('3. LMI Information'!C51&gt;0,'3. LMI Information'!C51,"None")</f>
        <v>None</v>
      </c>
      <c r="D51" s="22" t="str">
        <f>IF('3. LMI Information'!A51&gt;0,'3. LMI Information'!D51,"None")</f>
        <v>None</v>
      </c>
      <c r="E51" s="22" t="str">
        <f>IF('3. LMI Information'!A51&gt;0,'3. LMI Information'!E51,"None")</f>
        <v>None</v>
      </c>
      <c r="F51" s="23" t="str">
        <f>IF('3. LMI Information'!A51&gt;0,'3. LMI Information'!F51,"None")</f>
        <v>None</v>
      </c>
      <c r="G51" s="19" t="str">
        <f>'3. LMI Information'!Z51</f>
        <v>Record 'Qualify' if LMI</v>
      </c>
      <c r="H51" s="33"/>
      <c r="I51" s="22"/>
      <c r="J51" s="22"/>
      <c r="K51" s="22"/>
      <c r="L51" s="22"/>
      <c r="M51" s="22"/>
    </row>
    <row r="52" spans="1:13" x14ac:dyDescent="0.3">
      <c r="A52" s="19" t="str">
        <f>IF('3. LMI Information'!A52&gt;0,'3. LMI Information'!A52,"None")</f>
        <v>None</v>
      </c>
      <c r="B52" s="70" t="str">
        <f>IF('3. LMI Information'!A52&gt;0,'3. LMI Information'!B52,"None")</f>
        <v>None</v>
      </c>
      <c r="C52" s="22" t="str">
        <f>IF('3. LMI Information'!C52&gt;0,'3. LMI Information'!C52,"None")</f>
        <v>None</v>
      </c>
      <c r="D52" s="22" t="str">
        <f>IF('3. LMI Information'!A52&gt;0,'3. LMI Information'!D52,"None")</f>
        <v>None</v>
      </c>
      <c r="E52" s="22" t="str">
        <f>IF('3. LMI Information'!A52&gt;0,'3. LMI Information'!E52,"None")</f>
        <v>None</v>
      </c>
      <c r="F52" s="23" t="str">
        <f>IF('3. LMI Information'!A52&gt;0,'3. LMI Information'!F52,"None")</f>
        <v>None</v>
      </c>
      <c r="G52" s="19" t="str">
        <f>'3. LMI Information'!Z52</f>
        <v>Record 'Qualify' if LMI</v>
      </c>
      <c r="H52" s="33"/>
      <c r="I52" s="22"/>
      <c r="J52" s="22"/>
      <c r="K52" s="22"/>
      <c r="L52" s="22"/>
      <c r="M52" s="22"/>
    </row>
    <row r="53" spans="1:13" x14ac:dyDescent="0.3">
      <c r="A53" s="19" t="str">
        <f>IF('3. LMI Information'!A53&gt;0,'3. LMI Information'!A53,"None")</f>
        <v>None</v>
      </c>
      <c r="B53" s="70" t="str">
        <f>IF('3. LMI Information'!A53&gt;0,'3. LMI Information'!B53,"None")</f>
        <v>None</v>
      </c>
      <c r="C53" s="22" t="str">
        <f>IF('3. LMI Information'!C53&gt;0,'3. LMI Information'!C53,"None")</f>
        <v>None</v>
      </c>
      <c r="D53" s="22" t="str">
        <f>IF('3. LMI Information'!A53&gt;0,'3. LMI Information'!D53,"None")</f>
        <v>None</v>
      </c>
      <c r="E53" s="22" t="str">
        <f>IF('3. LMI Information'!A53&gt;0,'3. LMI Information'!E53,"None")</f>
        <v>None</v>
      </c>
      <c r="F53" s="23" t="str">
        <f>IF('3. LMI Information'!A53&gt;0,'3. LMI Information'!F53,"None")</f>
        <v>None</v>
      </c>
      <c r="G53" s="19" t="str">
        <f>'3. LMI Information'!Z53</f>
        <v>Record 'Qualify' if LMI</v>
      </c>
      <c r="H53" s="33"/>
      <c r="I53" s="22"/>
      <c r="J53" s="22"/>
      <c r="K53" s="22"/>
      <c r="L53" s="22"/>
      <c r="M53" s="22"/>
    </row>
    <row r="54" spans="1:13" x14ac:dyDescent="0.3">
      <c r="A54" s="19" t="str">
        <f>IF('3. LMI Information'!A54&gt;0,'3. LMI Information'!A54,"None")</f>
        <v>None</v>
      </c>
      <c r="B54" s="70" t="str">
        <f>IF('3. LMI Information'!A54&gt;0,'3. LMI Information'!B54,"None")</f>
        <v>None</v>
      </c>
      <c r="C54" s="22" t="str">
        <f>IF('3. LMI Information'!C54&gt;0,'3. LMI Information'!C54,"None")</f>
        <v>None</v>
      </c>
      <c r="D54" s="22" t="str">
        <f>IF('3. LMI Information'!A54&gt;0,'3. LMI Information'!D54,"None")</f>
        <v>None</v>
      </c>
      <c r="E54" s="22" t="str">
        <f>IF('3. LMI Information'!A54&gt;0,'3. LMI Information'!E54,"None")</f>
        <v>None</v>
      </c>
      <c r="F54" s="23" t="str">
        <f>IF('3. LMI Information'!A54&gt;0,'3. LMI Information'!F54,"None")</f>
        <v>None</v>
      </c>
      <c r="G54" s="19" t="str">
        <f>'3. LMI Information'!Z54</f>
        <v>Record 'Qualify' if LMI</v>
      </c>
      <c r="H54" s="33"/>
      <c r="I54" s="22"/>
      <c r="J54" s="22"/>
      <c r="K54" s="22"/>
      <c r="L54" s="22"/>
      <c r="M54" s="22"/>
    </row>
    <row r="55" spans="1:13" x14ac:dyDescent="0.3">
      <c r="A55" s="19" t="str">
        <f>IF('3. LMI Information'!A55&gt;0,'3. LMI Information'!A55,"None")</f>
        <v>None</v>
      </c>
      <c r="B55" s="70" t="str">
        <f>IF('3. LMI Information'!A55&gt;0,'3. LMI Information'!B55,"None")</f>
        <v>None</v>
      </c>
      <c r="C55" s="22" t="str">
        <f>IF('3. LMI Information'!C55&gt;0,'3. LMI Information'!C55,"None")</f>
        <v>None</v>
      </c>
      <c r="D55" s="22" t="str">
        <f>IF('3. LMI Information'!A55&gt;0,'3. LMI Information'!D55,"None")</f>
        <v>None</v>
      </c>
      <c r="E55" s="22" t="str">
        <f>IF('3. LMI Information'!A55&gt;0,'3. LMI Information'!E55,"None")</f>
        <v>None</v>
      </c>
      <c r="F55" s="23" t="str">
        <f>IF('3. LMI Information'!A55&gt;0,'3. LMI Information'!F55,"None")</f>
        <v>None</v>
      </c>
      <c r="G55" s="19" t="str">
        <f>'3. LMI Information'!Z55</f>
        <v>Record 'Qualify' if LMI</v>
      </c>
      <c r="H55" s="33"/>
      <c r="I55" s="22"/>
      <c r="J55" s="22"/>
      <c r="K55" s="22"/>
      <c r="L55" s="22"/>
      <c r="M55" s="22"/>
    </row>
    <row r="56" spans="1:13" x14ac:dyDescent="0.3">
      <c r="A56" s="19" t="str">
        <f>IF('3. LMI Information'!A56&gt;0,'3. LMI Information'!A56,"None")</f>
        <v>None</v>
      </c>
      <c r="B56" s="70" t="str">
        <f>IF('3. LMI Information'!A56&gt;0,'3. LMI Information'!B56,"None")</f>
        <v>None</v>
      </c>
      <c r="C56" s="22" t="str">
        <f>IF('3. LMI Information'!C56&gt;0,'3. LMI Information'!C56,"None")</f>
        <v>None</v>
      </c>
      <c r="D56" s="22" t="str">
        <f>IF('3. LMI Information'!A56&gt;0,'3. LMI Information'!D56,"None")</f>
        <v>None</v>
      </c>
      <c r="E56" s="22" t="str">
        <f>IF('3. LMI Information'!A56&gt;0,'3. LMI Information'!E56,"None")</f>
        <v>None</v>
      </c>
      <c r="F56" s="23" t="str">
        <f>IF('3. LMI Information'!A56&gt;0,'3. LMI Information'!F56,"None")</f>
        <v>None</v>
      </c>
      <c r="G56" s="19" t="str">
        <f>'3. LMI Information'!Z56</f>
        <v>Record 'Qualify' if LMI</v>
      </c>
      <c r="H56" s="33"/>
      <c r="I56" s="22"/>
      <c r="J56" s="22"/>
      <c r="K56" s="22"/>
      <c r="L56" s="22"/>
      <c r="M56" s="22"/>
    </row>
    <row r="57" spans="1:13" x14ac:dyDescent="0.3">
      <c r="A57" s="19" t="str">
        <f>IF('3. LMI Information'!A57&gt;0,'3. LMI Information'!A57,"None")</f>
        <v>None</v>
      </c>
      <c r="B57" s="70" t="str">
        <f>IF('3. LMI Information'!A57&gt;0,'3. LMI Information'!B57,"None")</f>
        <v>None</v>
      </c>
      <c r="C57" s="22" t="str">
        <f>IF('3. LMI Information'!C57&gt;0,'3. LMI Information'!C57,"None")</f>
        <v>None</v>
      </c>
      <c r="D57" s="22" t="str">
        <f>IF('3. LMI Information'!A57&gt;0,'3. LMI Information'!D57,"None")</f>
        <v>None</v>
      </c>
      <c r="E57" s="22" t="str">
        <f>IF('3. LMI Information'!A57&gt;0,'3. LMI Information'!E57,"None")</f>
        <v>None</v>
      </c>
      <c r="F57" s="23" t="str">
        <f>IF('3. LMI Information'!A57&gt;0,'3. LMI Information'!F57,"None")</f>
        <v>None</v>
      </c>
      <c r="G57" s="19" t="str">
        <f>'3. LMI Information'!Z57</f>
        <v>Record 'Qualify' if LMI</v>
      </c>
      <c r="H57" s="33"/>
      <c r="I57" s="22"/>
      <c r="J57" s="22"/>
      <c r="K57" s="22"/>
      <c r="L57" s="22"/>
      <c r="M57" s="22"/>
    </row>
    <row r="58" spans="1:13" x14ac:dyDescent="0.3">
      <c r="A58" s="19" t="str">
        <f>IF('3. LMI Information'!A58&gt;0,'3. LMI Information'!A58,"None")</f>
        <v>None</v>
      </c>
      <c r="B58" s="70" t="str">
        <f>IF('3. LMI Information'!A58&gt;0,'3. LMI Information'!B58,"None")</f>
        <v>None</v>
      </c>
      <c r="C58" s="22" t="str">
        <f>IF('3. LMI Information'!C58&gt;0,'3. LMI Information'!C58,"None")</f>
        <v>None</v>
      </c>
      <c r="D58" s="22" t="str">
        <f>IF('3. LMI Information'!A58&gt;0,'3. LMI Information'!D58,"None")</f>
        <v>None</v>
      </c>
      <c r="E58" s="22" t="str">
        <f>IF('3. LMI Information'!A58&gt;0,'3. LMI Information'!E58,"None")</f>
        <v>None</v>
      </c>
      <c r="F58" s="23" t="str">
        <f>IF('3. LMI Information'!A58&gt;0,'3. LMI Information'!F58,"None")</f>
        <v>None</v>
      </c>
      <c r="G58" s="19" t="str">
        <f>'3. LMI Information'!Z58</f>
        <v>Record 'Qualify' if LMI</v>
      </c>
      <c r="H58" s="33"/>
      <c r="I58" s="22"/>
      <c r="J58" s="22"/>
      <c r="K58" s="22"/>
      <c r="L58" s="22"/>
      <c r="M58" s="22"/>
    </row>
    <row r="59" spans="1:13" x14ac:dyDescent="0.3">
      <c r="A59" s="19" t="str">
        <f>IF('3. LMI Information'!A59&gt;0,'3. LMI Information'!A59,"None")</f>
        <v>None</v>
      </c>
      <c r="B59" s="70" t="str">
        <f>IF('3. LMI Information'!A59&gt;0,'3. LMI Information'!B59,"None")</f>
        <v>None</v>
      </c>
      <c r="C59" s="22" t="str">
        <f>IF('3. LMI Information'!C59&gt;0,'3. LMI Information'!C59,"None")</f>
        <v>None</v>
      </c>
      <c r="D59" s="22" t="str">
        <f>IF('3. LMI Information'!A59&gt;0,'3. LMI Information'!D59,"None")</f>
        <v>None</v>
      </c>
      <c r="E59" s="22" t="str">
        <f>IF('3. LMI Information'!A59&gt;0,'3. LMI Information'!E59,"None")</f>
        <v>None</v>
      </c>
      <c r="F59" s="23" t="str">
        <f>IF('3. LMI Information'!A59&gt;0,'3. LMI Information'!F59,"None")</f>
        <v>None</v>
      </c>
      <c r="G59" s="19" t="str">
        <f>'3. LMI Information'!Z59</f>
        <v>Record 'Qualify' if LMI</v>
      </c>
      <c r="H59" s="33"/>
      <c r="I59" s="22"/>
      <c r="J59" s="22"/>
      <c r="K59" s="22"/>
      <c r="L59" s="22"/>
      <c r="M59" s="22"/>
    </row>
    <row r="60" spans="1:13" x14ac:dyDescent="0.3">
      <c r="A60" s="19" t="str">
        <f>IF('3. LMI Information'!A60&gt;0,'3. LMI Information'!A60,"None")</f>
        <v>None</v>
      </c>
      <c r="B60" s="70" t="str">
        <f>IF('3. LMI Information'!A60&gt;0,'3. LMI Information'!B60,"None")</f>
        <v>None</v>
      </c>
      <c r="C60" s="22" t="str">
        <f>IF('3. LMI Information'!C60&gt;0,'3. LMI Information'!C60,"None")</f>
        <v>None</v>
      </c>
      <c r="D60" s="22" t="str">
        <f>IF('3. LMI Information'!A60&gt;0,'3. LMI Information'!D60,"None")</f>
        <v>None</v>
      </c>
      <c r="E60" s="22" t="str">
        <f>IF('3. LMI Information'!A60&gt;0,'3. LMI Information'!E60,"None")</f>
        <v>None</v>
      </c>
      <c r="F60" s="23" t="str">
        <f>IF('3. LMI Information'!A60&gt;0,'3. LMI Information'!F60,"None")</f>
        <v>None</v>
      </c>
      <c r="G60" s="19" t="str">
        <f>'3. LMI Information'!Z60</f>
        <v>Record 'Qualify' if LMI</v>
      </c>
      <c r="H60" s="33"/>
      <c r="I60" s="22"/>
      <c r="J60" s="22"/>
      <c r="K60" s="22"/>
      <c r="L60" s="22"/>
      <c r="M60" s="22"/>
    </row>
    <row r="61" spans="1:13" x14ac:dyDescent="0.3">
      <c r="A61" s="19" t="str">
        <f>IF('3. LMI Information'!A61&gt;0,'3. LMI Information'!A61,"None")</f>
        <v>None</v>
      </c>
      <c r="B61" s="70" t="str">
        <f>IF('3. LMI Information'!A61&gt;0,'3. LMI Information'!B61,"None")</f>
        <v>None</v>
      </c>
      <c r="C61" s="22" t="str">
        <f>IF('3. LMI Information'!C61&gt;0,'3. LMI Information'!C61,"None")</f>
        <v>None</v>
      </c>
      <c r="D61" s="22" t="str">
        <f>IF('3. LMI Information'!A61&gt;0,'3. LMI Information'!D61,"None")</f>
        <v>None</v>
      </c>
      <c r="E61" s="22" t="str">
        <f>IF('3. LMI Information'!A61&gt;0,'3. LMI Information'!E61,"None")</f>
        <v>None</v>
      </c>
      <c r="F61" s="23" t="str">
        <f>IF('3. LMI Information'!A61&gt;0,'3. LMI Information'!F61,"None")</f>
        <v>None</v>
      </c>
      <c r="G61" s="19" t="str">
        <f>'3. LMI Information'!Z61</f>
        <v>Record 'Qualify' if LMI</v>
      </c>
      <c r="H61" s="33"/>
      <c r="I61" s="22"/>
      <c r="J61" s="22"/>
      <c r="K61" s="22"/>
      <c r="L61" s="22"/>
      <c r="M61" s="22"/>
    </row>
    <row r="62" spans="1:13" x14ac:dyDescent="0.3">
      <c r="A62" s="19" t="str">
        <f>IF('3. LMI Information'!A62&gt;0,'3. LMI Information'!A62,"None")</f>
        <v>None</v>
      </c>
      <c r="B62" s="70" t="str">
        <f>IF('3. LMI Information'!A62&gt;0,'3. LMI Information'!B62,"None")</f>
        <v>None</v>
      </c>
      <c r="C62" s="22" t="str">
        <f>IF('3. LMI Information'!C62&gt;0,'3. LMI Information'!C62,"None")</f>
        <v>None</v>
      </c>
      <c r="D62" s="22" t="str">
        <f>IF('3. LMI Information'!A62&gt;0,'3. LMI Information'!D62,"None")</f>
        <v>None</v>
      </c>
      <c r="E62" s="22" t="str">
        <f>IF('3. LMI Information'!A62&gt;0,'3. LMI Information'!E62,"None")</f>
        <v>None</v>
      </c>
      <c r="F62" s="23" t="str">
        <f>IF('3. LMI Information'!A62&gt;0,'3. LMI Information'!F62,"None")</f>
        <v>None</v>
      </c>
      <c r="G62" s="19" t="str">
        <f>'3. LMI Information'!Z62</f>
        <v>Record 'Qualify' if LMI</v>
      </c>
      <c r="H62" s="33"/>
      <c r="I62" s="22"/>
      <c r="J62" s="22"/>
      <c r="K62" s="22"/>
      <c r="L62" s="22"/>
      <c r="M62" s="22"/>
    </row>
    <row r="63" spans="1:13" x14ac:dyDescent="0.3">
      <c r="A63" s="19" t="str">
        <f>IF('3. LMI Information'!A63&gt;0,'3. LMI Information'!A63,"None")</f>
        <v>None</v>
      </c>
      <c r="B63" s="70" t="str">
        <f>IF('3. LMI Information'!A63&gt;0,'3. LMI Information'!B63,"None")</f>
        <v>None</v>
      </c>
      <c r="C63" s="22" t="str">
        <f>IF('3. LMI Information'!C63&gt;0,'3. LMI Information'!C63,"None")</f>
        <v>None</v>
      </c>
      <c r="D63" s="22" t="str">
        <f>IF('3. LMI Information'!A63&gt;0,'3. LMI Information'!D63,"None")</f>
        <v>None</v>
      </c>
      <c r="E63" s="22" t="str">
        <f>IF('3. LMI Information'!A63&gt;0,'3. LMI Information'!E63,"None")</f>
        <v>None</v>
      </c>
      <c r="F63" s="23" t="str">
        <f>IF('3. LMI Information'!A63&gt;0,'3. LMI Information'!F63,"None")</f>
        <v>None</v>
      </c>
      <c r="G63" s="19" t="str">
        <f>'3. LMI Information'!Z63</f>
        <v>Record 'Qualify' if LMI</v>
      </c>
      <c r="H63" s="33"/>
      <c r="I63" s="22"/>
      <c r="J63" s="22"/>
      <c r="K63" s="22"/>
      <c r="L63" s="22"/>
      <c r="M63" s="22"/>
    </row>
    <row r="64" spans="1:13" x14ac:dyDescent="0.3">
      <c r="A64" s="19" t="str">
        <f>IF('3. LMI Information'!A67&gt;0,'3. LMI Information'!A67,"None")</f>
        <v>None</v>
      </c>
      <c r="B64" s="70" t="str">
        <f>IF('3. LMI Information'!A67&gt;0,'3. LMI Information'!B67,"None")</f>
        <v>None</v>
      </c>
      <c r="C64" s="22" t="str">
        <f>IF('3. LMI Information'!C67&gt;0,'3. LMI Information'!C67,"None")</f>
        <v>None</v>
      </c>
      <c r="D64" s="22" t="str">
        <f>IF('3. LMI Information'!A67&gt;0,'3. LMI Information'!D67,"None")</f>
        <v>None</v>
      </c>
      <c r="E64" s="22" t="str">
        <f>IF('3. LMI Information'!A67&gt;0,'3. LMI Information'!E67,"None")</f>
        <v>None</v>
      </c>
      <c r="F64" s="50" t="str">
        <f>IF('3. LMI Information'!A67&gt;0,'3. LMI Information'!F67,"None")</f>
        <v>None</v>
      </c>
      <c r="G64" s="19" t="str">
        <f>'3. LMI Information'!Z67</f>
        <v>Record 'Qualify' if LMI</v>
      </c>
      <c r="H64" s="33"/>
      <c r="I64" s="22"/>
      <c r="J64" s="22"/>
      <c r="K64" s="22"/>
      <c r="L64" s="22"/>
      <c r="M64" s="22"/>
    </row>
    <row r="65" spans="1:13" s="41" customFormat="1" ht="15" thickBot="1" x14ac:dyDescent="0.35">
      <c r="A65" s="73" t="str">
        <f>IF('3. LMI Information'!A75&gt;0,'3. LMI Information'!A75,"None")</f>
        <v>None</v>
      </c>
      <c r="B65" s="74" t="str">
        <f>IF('3. LMI Information'!A75&gt;0,'3. LMI Information'!B75,"None")</f>
        <v>None</v>
      </c>
      <c r="C65" s="75" t="str">
        <f>IF('3. LMI Information'!C75&gt;0,'3. LMI Information'!C75,"None")</f>
        <v>None</v>
      </c>
      <c r="D65" s="75" t="str">
        <f>IF('3. LMI Information'!A75&gt;0,'3. LMI Information'!D75,"None")</f>
        <v>None</v>
      </c>
      <c r="E65" s="75" t="str">
        <f>IF('3. LMI Information'!A75&gt;0,'3. LMI Information'!E75,"None")</f>
        <v>None</v>
      </c>
      <c r="F65" s="76" t="str">
        <f>IF('3. LMI Information'!A75&gt;0,'3. LMI Information'!F75,"None")</f>
        <v>None</v>
      </c>
      <c r="G65" s="73" t="str">
        <f>'3. LMI Information'!Z75</f>
        <v>Record 'Qualify' if LMI</v>
      </c>
      <c r="H65" s="39"/>
      <c r="I65" s="37"/>
      <c r="J65" s="37"/>
      <c r="K65" s="37"/>
      <c r="L65" s="37"/>
      <c r="M65" s="37"/>
    </row>
    <row r="66" spans="1:13" s="41" customFormat="1" ht="19.149999999999999" customHeight="1" thickTop="1" thickBot="1" x14ac:dyDescent="0.35">
      <c r="A66" s="131">
        <f>COUNTIF(A4:A65,"&gt;0")</f>
        <v>0</v>
      </c>
      <c r="B66" s="78"/>
      <c r="C66" s="301" t="s">
        <v>34</v>
      </c>
      <c r="D66" s="301"/>
      <c r="E66" s="301"/>
      <c r="F66" s="302"/>
      <c r="G66" s="130">
        <f>COUNTIF(G4:G65,"Qualify")</f>
        <v>0</v>
      </c>
      <c r="H66" s="101">
        <f t="shared" ref="H66:L66" si="0">SUM(H4:H65)</f>
        <v>0</v>
      </c>
      <c r="I66" s="47">
        <f t="shared" si="0"/>
        <v>0</v>
      </c>
      <c r="J66" s="47">
        <f t="shared" si="0"/>
        <v>0</v>
      </c>
      <c r="K66" s="47">
        <f t="shared" si="0"/>
        <v>0</v>
      </c>
      <c r="L66" s="47">
        <f t="shared" si="0"/>
        <v>0</v>
      </c>
      <c r="M66" s="48"/>
    </row>
    <row r="68" spans="1:13" x14ac:dyDescent="0.3">
      <c r="B68" s="2"/>
    </row>
    <row r="69" spans="1:13" x14ac:dyDescent="0.3">
      <c r="B69" s="2"/>
    </row>
    <row r="70" spans="1:13" ht="18" customHeight="1" x14ac:dyDescent="0.3">
      <c r="B70" s="2"/>
    </row>
    <row r="71" spans="1:13" x14ac:dyDescent="0.3">
      <c r="B71" s="2"/>
    </row>
    <row r="72" spans="1:13" x14ac:dyDescent="0.3">
      <c r="B72" s="51"/>
    </row>
    <row r="73" spans="1:13" x14ac:dyDescent="0.3">
      <c r="B73" s="2"/>
    </row>
    <row r="74" spans="1:13" x14ac:dyDescent="0.3">
      <c r="B74" s="2"/>
    </row>
    <row r="75" spans="1:13" ht="14.4" customHeight="1" x14ac:dyDescent="0.3">
      <c r="B75" s="2"/>
    </row>
    <row r="76" spans="1:13" x14ac:dyDescent="0.3">
      <c r="B76" s="2"/>
    </row>
    <row r="77" spans="1:13" x14ac:dyDescent="0.3">
      <c r="B77" s="2"/>
    </row>
    <row r="78" spans="1:13" x14ac:dyDescent="0.3">
      <c r="B78" s="2"/>
    </row>
    <row r="79" spans="1:13" x14ac:dyDescent="0.3">
      <c r="B79" s="2"/>
    </row>
    <row r="80" spans="1:13" x14ac:dyDescent="0.3">
      <c r="B80" s="2"/>
    </row>
    <row r="81" spans="2:12" x14ac:dyDescent="0.3">
      <c r="B81" s="2"/>
      <c r="C81" s="2"/>
    </row>
    <row r="82" spans="2:12" x14ac:dyDescent="0.3">
      <c r="B82" s="2"/>
      <c r="C82" s="2"/>
    </row>
    <row r="83" spans="2:12" x14ac:dyDescent="0.3">
      <c r="F83" s="2"/>
      <c r="G83" s="2"/>
      <c r="H83" s="2"/>
      <c r="I83" s="2"/>
      <c r="J83" s="2"/>
      <c r="K83" s="2"/>
      <c r="L83" s="2"/>
    </row>
    <row r="84" spans="2:12" x14ac:dyDescent="0.3">
      <c r="F84" s="2"/>
      <c r="G84" s="2"/>
      <c r="H84" s="2"/>
      <c r="I84" s="2"/>
      <c r="J84" s="2"/>
      <c r="K84" s="2"/>
    </row>
    <row r="85" spans="2:12" x14ac:dyDescent="0.3">
      <c r="F85" s="2"/>
      <c r="G85" s="2"/>
      <c r="H85" s="2"/>
      <c r="I85" s="2"/>
      <c r="J85" s="2"/>
      <c r="K85" s="2"/>
    </row>
    <row r="88" spans="2:12" x14ac:dyDescent="0.3">
      <c r="F88" s="52"/>
      <c r="G88" s="52"/>
      <c r="H88" s="52"/>
      <c r="I88" s="52"/>
    </row>
    <row r="89" spans="2:12" x14ac:dyDescent="0.3">
      <c r="F89" s="53"/>
      <c r="G89" s="53"/>
      <c r="H89" s="53"/>
      <c r="I89" s="52"/>
    </row>
    <row r="90" spans="2:12" x14ac:dyDescent="0.3">
      <c r="F90" s="54"/>
      <c r="G90" s="54"/>
      <c r="H90" s="54"/>
      <c r="I90" s="54"/>
    </row>
    <row r="91" spans="2:12" x14ac:dyDescent="0.3">
      <c r="F91" s="54"/>
      <c r="G91" s="54"/>
      <c r="H91" s="54"/>
      <c r="I91" s="54"/>
    </row>
    <row r="92" spans="2:12" x14ac:dyDescent="0.3">
      <c r="F92" s="54"/>
      <c r="G92" s="54"/>
      <c r="H92" s="54"/>
      <c r="I92" s="54"/>
    </row>
    <row r="93" spans="2:12" x14ac:dyDescent="0.3">
      <c r="F93" s="54"/>
      <c r="G93" s="54"/>
      <c r="H93" s="54"/>
      <c r="I93" s="54"/>
    </row>
    <row r="94" spans="2:12" x14ac:dyDescent="0.3">
      <c r="F94" s="54"/>
      <c r="G94" s="54"/>
      <c r="H94" s="54"/>
      <c r="I94" s="54"/>
    </row>
    <row r="95" spans="2:12" x14ac:dyDescent="0.3">
      <c r="I95" s="54"/>
    </row>
    <row r="96" spans="2:12" x14ac:dyDescent="0.3">
      <c r="I96" s="54"/>
    </row>
    <row r="97" spans="9:9" x14ac:dyDescent="0.3">
      <c r="I97" s="54"/>
    </row>
    <row r="98" spans="9:9" x14ac:dyDescent="0.3">
      <c r="I98" s="54"/>
    </row>
    <row r="99" spans="9:9" x14ac:dyDescent="0.3">
      <c r="I99" s="54"/>
    </row>
  </sheetData>
  <mergeCells count="6">
    <mergeCell ref="A2:B2"/>
    <mergeCell ref="C2:F2"/>
    <mergeCell ref="C66:F66"/>
    <mergeCell ref="G2:L2"/>
    <mergeCell ref="A1:C1"/>
    <mergeCell ref="D1:F1"/>
  </mergeCells>
  <printOptions horizontalCentered="1" verticalCentered="1"/>
  <pageMargins left="0.3" right="0.2" top="0.3" bottom="0.3" header="0.3" footer="0.3"/>
  <pageSetup paperSize="3" scale="59" fitToHeight="0" orientation="portrait" r:id="rId1"/>
  <headerFooter>
    <oddHeader xml:space="preserve">&amp;CSample Income Survey Summary Table </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Instructions</vt:lpstr>
      <vt:lpstr>2. Multiple LMISD LMI%</vt:lpstr>
      <vt:lpstr>3. LMI Information</vt:lpstr>
      <vt:lpstr>4. Demographic &amp; Section 3</vt:lpstr>
      <vt:lpstr>5. Connections Survey</vt:lpstr>
      <vt:lpstr>'1. Instructions'!Print_Area</vt:lpstr>
      <vt:lpstr>'2. Multiple LMISD LMI%'!Print_Area</vt:lpstr>
      <vt:lpstr>'3. LMI Information'!Print_Area</vt:lpstr>
      <vt:lpstr>'4. Demographic &amp; Section 3'!Print_Area</vt:lpstr>
      <vt:lpstr>'5. Connections Survey'!Print_Area</vt:lpstr>
      <vt:lpstr>'3. LMI Information'!Print_Titles</vt:lpstr>
      <vt:lpstr>'4. Demographic &amp; Section 3'!Print_Titles</vt:lpstr>
      <vt:lpstr>'5. Connections Survey'!Print_Titles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2026-08-04T19:58:48Z</dcterms:modified>
</cp:coreProperties>
</file>