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111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JSeaver/Desktop/Chem Lab/"/>
    </mc:Choice>
  </mc:AlternateContent>
  <xr:revisionPtr revIDLastSave="0" documentId="8_{73B936C2-D838-A54D-9025-261C3DEF3242}" xr6:coauthVersionLast="47" xr6:coauthVersionMax="47" xr10:uidLastSave="{00000000-0000-0000-0000-000000000000}"/>
  <bookViews>
    <workbookView xWindow="700" yWindow="480" windowWidth="25600" windowHeight="14460"/>
  </bookViews>
  <sheets>
    <sheet name="WKSHT.XLS" sheetId="1" r:id="rId1"/>
  </sheets>
  <definedNames>
    <definedName name="_xlnm.Print_Area">WKSHT.XLS!$A$1:$D$28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13" i="1"/>
  <c r="D12" i="1" s="1"/>
  <c r="D11" i="1" s="1"/>
  <c r="D13" i="1"/>
  <c r="D16" i="1" s="1"/>
  <c r="D15" i="1" l="1"/>
  <c r="D17" i="1" s="1"/>
</calcChain>
</file>

<file path=xl/sharedStrings.xml><?xml version="1.0" encoding="utf-8"?>
<sst xmlns="http://schemas.openxmlformats.org/spreadsheetml/2006/main" count="19" uniqueCount="19">
  <si>
    <t>7Q10 (cfs):</t>
  </si>
  <si>
    <t>I.W.C.%:</t>
  </si>
  <si>
    <t>PASS/FAIL:</t>
  </si>
  <si>
    <t>Permit #:</t>
  </si>
  <si>
    <t>Receiving Stream</t>
  </si>
  <si>
    <t>Product:</t>
  </si>
  <si>
    <t>Active Ingredient:</t>
  </si>
  <si>
    <t>LC50/EC50  of Selected Tox Data (MG/L):</t>
  </si>
  <si>
    <t>Decay Rate:</t>
  </si>
  <si>
    <t>Average Daily Discharge (MGD):</t>
  </si>
  <si>
    <t>Volume of System (Mil. Gal's):</t>
  </si>
  <si>
    <t>Steady State Disc Conc:</t>
  </si>
  <si>
    <t>Degredation Factor:</t>
  </si>
  <si>
    <t>Application Factor:</t>
  </si>
  <si>
    <t>Instream Biocide Conc:</t>
  </si>
  <si>
    <t>Regulated Limitation:</t>
  </si>
  <si>
    <t>Dishcharger Name:  Biocide Worksheet</t>
  </si>
  <si>
    <r>
      <t xml:space="preserve">Half Life (Days): </t>
    </r>
    <r>
      <rPr>
        <b/>
        <sz val="12"/>
        <color rgb="FFFF0000"/>
        <rFont val="Gujarati Sangam MN"/>
      </rPr>
      <t>**Enter NA if 0**</t>
    </r>
  </si>
  <si>
    <t>Dosage Rate (Grams/Day):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</si>
</sst>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6" formatCode="0.000"/>
  </numFmts>
  <fonts count="6" x14ac:knownFonts="1">
    <font>
      <sz val="9"/>
      <name val="Geneva"/>
    </font>
    <font>
      <b/>
      <sz val="18"/>
      <color theme="0"/>
      <name val="Gujarati Sangam MN"/>
    </font>
    <font>
      <sz val="12"/>
      <name val="Gujarati Sangam MN"/>
    </font>
    <font>
      <b/>
      <sz val="12"/>
      <color rgb="FFFF0000"/>
      <name val="Gujarati Sangam MN"/>
    </font>
    <font>
      <sz val="12"/>
      <color theme="1"/>
      <name val="Gujarati Sangam MN"/>
    </font>
    <font>
      <b/>
      <sz val="18"/>
      <name val="Gujarati Sangam MN"/>
    </font>
  </fonts>
  <fills count="6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57B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2" fillId="0" borderId="0" xfId="0" applyFont="1" applyBorder="1"/>
    <xf numFmtId="164" fontId="2" fillId="3" borderId="6" xfId="0" applyNumberFormat="1" applyFont="1" applyFill="1" applyBorder="1" applyAlignment="1">
      <alignment horizontal="left"/>
    </xf>
    <xf numFmtId="166" fontId="2" fillId="3" borderId="6" xfId="0" applyNumberFormat="1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164" fontId="4" fillId="3" borderId="0" xfId="0" applyNumberFormat="1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2" fontId="2" fillId="0" borderId="0" xfId="0" applyNumberFormat="1" applyFont="1" applyFill="1" applyBorder="1" applyAlignment="1" applyProtection="1"/>
    <xf numFmtId="2" fontId="2" fillId="0" borderId="6" xfId="0" applyNumberFormat="1" applyFont="1" applyFill="1" applyBorder="1" applyAlignment="1" applyProtection="1"/>
    <xf numFmtId="0" fontId="2" fillId="0" borderId="0" xfId="0" applyFont="1" applyBorder="1" applyAlignment="1"/>
    <xf numFmtId="0" fontId="2" fillId="0" borderId="6" xfId="0" applyFont="1" applyBorder="1" applyAlignment="1"/>
    <xf numFmtId="2" fontId="2" fillId="0" borderId="0" xfId="0" applyNumberFormat="1" applyFont="1" applyBorder="1" applyAlignment="1"/>
    <xf numFmtId="2" fontId="2" fillId="0" borderId="6" xfId="0" applyNumberFormat="1" applyFont="1" applyBorder="1" applyAlignment="1"/>
    <xf numFmtId="0" fontId="2" fillId="5" borderId="5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2" fontId="2" fillId="3" borderId="0" xfId="0" applyNumberFormat="1" applyFont="1" applyFill="1" applyBorder="1" applyAlignment="1" applyProtection="1">
      <alignment horizontal="center"/>
    </xf>
    <xf numFmtId="0" fontId="2" fillId="0" borderId="0" xfId="0" applyFont="1" applyBorder="1" applyAlignment="1" applyProtection="1">
      <protection locked="0"/>
    </xf>
    <xf numFmtId="2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2" fontId="2" fillId="0" borderId="0" xfId="0" applyNumberFormat="1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57B"/>
      <color rgb="FFFFFA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B8" sqref="B8:D8"/>
    </sheetView>
  </sheetViews>
  <sheetFormatPr baseColWidth="10" defaultColWidth="9.33203125" defaultRowHeight="19" x14ac:dyDescent="0.3"/>
  <cols>
    <col min="1" max="1" width="45.1640625" style="1" bestFit="1" customWidth="1"/>
    <col min="2" max="2" width="15.6640625" style="1" customWidth="1"/>
    <col min="3" max="3" width="26" style="1" bestFit="1" customWidth="1"/>
    <col min="4" max="4" width="16.6640625" style="1" customWidth="1"/>
    <col min="5" max="16384" width="9.33203125" style="1"/>
  </cols>
  <sheetData>
    <row r="1" spans="1:4" ht="25" customHeight="1" x14ac:dyDescent="0.3">
      <c r="A1" s="38" t="s">
        <v>16</v>
      </c>
      <c r="B1" s="39"/>
      <c r="C1" s="39"/>
      <c r="D1" s="40"/>
    </row>
    <row r="2" spans="1:4" ht="8" customHeight="1" x14ac:dyDescent="0.3">
      <c r="A2" s="41"/>
      <c r="B2" s="42"/>
      <c r="C2" s="42"/>
      <c r="D2" s="43"/>
    </row>
    <row r="3" spans="1:4" x14ac:dyDescent="0.3">
      <c r="A3" s="2" t="s">
        <v>3</v>
      </c>
      <c r="B3" s="30"/>
      <c r="C3" s="20"/>
      <c r="D3" s="21"/>
    </row>
    <row r="4" spans="1:4" x14ac:dyDescent="0.3">
      <c r="A4" s="2" t="s">
        <v>4</v>
      </c>
      <c r="B4" s="30"/>
      <c r="C4" s="20"/>
      <c r="D4" s="21"/>
    </row>
    <row r="5" spans="1:4" x14ac:dyDescent="0.3">
      <c r="A5" s="2" t="s">
        <v>0</v>
      </c>
      <c r="B5" s="31"/>
      <c r="C5" s="22"/>
      <c r="D5" s="23"/>
    </row>
    <row r="6" spans="1:4" x14ac:dyDescent="0.3">
      <c r="A6" s="2" t="s">
        <v>1</v>
      </c>
      <c r="B6" s="29" t="e">
        <f>((B15*100)/((B5*0.646)+B15))</f>
        <v>#DIV/0!</v>
      </c>
      <c r="C6" s="18"/>
      <c r="D6" s="19"/>
    </row>
    <row r="7" spans="1:4" ht="25" customHeight="1" x14ac:dyDescent="0.3">
      <c r="A7" s="24"/>
      <c r="B7" s="25"/>
      <c r="C7" s="25"/>
      <c r="D7" s="26"/>
    </row>
    <row r="8" spans="1:4" x14ac:dyDescent="0.3">
      <c r="A8" s="2" t="s">
        <v>5</v>
      </c>
      <c r="B8" s="32"/>
      <c r="C8" s="32"/>
      <c r="D8" s="33"/>
    </row>
    <row r="9" spans="1:4" x14ac:dyDescent="0.3">
      <c r="A9" s="2" t="s">
        <v>6</v>
      </c>
      <c r="B9" s="34"/>
      <c r="C9" s="34"/>
      <c r="D9" s="35"/>
    </row>
    <row r="10" spans="1:4" ht="24" customHeight="1" x14ac:dyDescent="0.3">
      <c r="A10" s="24"/>
      <c r="B10" s="25"/>
      <c r="C10" s="25"/>
      <c r="D10" s="26"/>
    </row>
    <row r="11" spans="1:4" x14ac:dyDescent="0.3">
      <c r="A11" s="3" t="s">
        <v>17</v>
      </c>
      <c r="B11" s="36"/>
      <c r="C11" s="4" t="s">
        <v>11</v>
      </c>
      <c r="D11" s="5" t="e">
        <f>B14/(D12*B16*3785)</f>
        <v>#DIV/0!</v>
      </c>
    </row>
    <row r="12" spans="1:4" x14ac:dyDescent="0.3">
      <c r="A12" s="3" t="s">
        <v>7</v>
      </c>
      <c r="B12" s="37"/>
      <c r="C12" s="4" t="s">
        <v>12</v>
      </c>
      <c r="D12" s="6" t="e">
        <f>IF(B13="NA",B15/B16,B15/B16+B13)</f>
        <v>#DIV/0!</v>
      </c>
    </row>
    <row r="13" spans="1:4" x14ac:dyDescent="0.3">
      <c r="A13" s="7" t="s">
        <v>8</v>
      </c>
      <c r="B13" s="8" t="e">
        <f>IF(B11="NA","NA",(1/B11)*0.69)</f>
        <v>#DIV/0!</v>
      </c>
      <c r="C13" s="4" t="s">
        <v>13</v>
      </c>
      <c r="D13" s="6">
        <f>IF(B11&gt;4,0.01,0.05)</f>
        <v>0.05</v>
      </c>
    </row>
    <row r="14" spans="1:4" x14ac:dyDescent="0.3">
      <c r="A14" s="3" t="s">
        <v>18</v>
      </c>
      <c r="B14" s="37"/>
      <c r="C14" s="4"/>
      <c r="D14" s="9"/>
    </row>
    <row r="15" spans="1:4" x14ac:dyDescent="0.3">
      <c r="A15" s="3" t="s">
        <v>9</v>
      </c>
      <c r="B15" s="37"/>
      <c r="C15" s="4" t="s">
        <v>14</v>
      </c>
      <c r="D15" s="5" t="e">
        <f>(D11*B6)/100</f>
        <v>#DIV/0!</v>
      </c>
    </row>
    <row r="16" spans="1:4" ht="20" thickBot="1" x14ac:dyDescent="0.35">
      <c r="A16" s="3" t="s">
        <v>10</v>
      </c>
      <c r="B16" s="37"/>
      <c r="C16" s="4" t="s">
        <v>15</v>
      </c>
      <c r="D16" s="10">
        <f>D13*B12</f>
        <v>0</v>
      </c>
    </row>
    <row r="17" spans="1:4" ht="38" customHeight="1" thickBot="1" x14ac:dyDescent="0.35">
      <c r="A17" s="27"/>
      <c r="B17" s="28"/>
      <c r="C17" s="11" t="s">
        <v>2</v>
      </c>
      <c r="D17" s="12" t="e">
        <f>IF(D15&gt;D16,"FAIL","PASS")</f>
        <v>#DIV/0!</v>
      </c>
    </row>
    <row r="19" spans="1:4" x14ac:dyDescent="0.3">
      <c r="A19" s="13"/>
    </row>
    <row r="20" spans="1:4" x14ac:dyDescent="0.3">
      <c r="A20" s="13"/>
    </row>
    <row r="22" spans="1:4" x14ac:dyDescent="0.3">
      <c r="B22" s="14"/>
      <c r="D22" s="15"/>
    </row>
    <row r="23" spans="1:4" x14ac:dyDescent="0.3">
      <c r="B23" s="16"/>
      <c r="D23" s="17"/>
    </row>
    <row r="24" spans="1:4" x14ac:dyDescent="0.3">
      <c r="B24" s="15"/>
      <c r="D24" s="16"/>
    </row>
    <row r="25" spans="1:4" x14ac:dyDescent="0.3">
      <c r="B25" s="16"/>
      <c r="D25" s="16"/>
    </row>
    <row r="26" spans="1:4" x14ac:dyDescent="0.3">
      <c r="B26" s="16"/>
      <c r="D26" s="15"/>
    </row>
    <row r="27" spans="1:4" x14ac:dyDescent="0.3">
      <c r="B27" s="16"/>
      <c r="D27" s="16"/>
    </row>
  </sheetData>
  <sheetProtection algorithmName="SHA-512" hashValue="e32WWBL9GOH3qOiBgAFj2UNAozQ99TnSqUOEAE/qyaBTicREajQSEXZ4E3U5pyoPNVDXZNORzwYW8ah/ZgW9QQ==" saltValue="MkDBsRFIJWLDwkh+hmAAXQ==" spinCount="100000" sheet="1"/>
  <mergeCells count="6">
    <mergeCell ref="A1:D2"/>
    <mergeCell ref="A7:D7"/>
    <mergeCell ref="A10:D10"/>
    <mergeCell ref="A17:B17"/>
    <mergeCell ref="B8:D8"/>
    <mergeCell ref="B9:D9"/>
  </mergeCells>
  <phoneticPr fontId="0" type="noConversion"/>
  <pageMargins left="1.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WKSHT.XLS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cindy a</dc:creator>
  <cp:lastModifiedBy>Seaver, Jennifer L</cp:lastModifiedBy>
  <dcterms:created xsi:type="dcterms:W3CDTF">2000-04-27T17:56:57Z</dcterms:created>
  <dcterms:modified xsi:type="dcterms:W3CDTF">2022-02-17T12:52:21Z</dcterms:modified>
</cp:coreProperties>
</file>